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20.xml" ContentType="application/vnd.openxmlformats-officedocument.drawing+xml"/>
  <Override PartName="/xl/worksheets/sheet26.xml" ContentType="application/vnd.openxmlformats-officedocument.spreadsheetml.worksheet+xml"/>
  <Override PartName="/xl/drawings/drawing21.xml" ContentType="application/vnd.openxmlformats-officedocument.drawing+xml"/>
  <Override PartName="/xl/worksheets/sheet27.xml" ContentType="application/vnd.openxmlformats-officedocument.spreadsheetml.worksheet+xml"/>
  <Override PartName="/xl/drawings/drawing22.xml" ContentType="application/vnd.openxmlformats-officedocument.drawing+xml"/>
  <Override PartName="/xl/worksheets/sheet28.xml" ContentType="application/vnd.openxmlformats-officedocument.spreadsheetml.worksheet+xml"/>
  <Override PartName="/xl/drawings/drawing23.xml" ContentType="application/vnd.openxmlformats-officedocument.drawing+xml"/>
  <Override PartName="/xl/worksheets/sheet29.xml" ContentType="application/vnd.openxmlformats-officedocument.spreadsheetml.worksheet+xml"/>
  <Override PartName="/xl/drawings/drawing24.xml" ContentType="application/vnd.openxmlformats-officedocument.drawing+xml"/>
  <Override PartName="/xl/worksheets/sheet30.xml" ContentType="application/vnd.openxmlformats-officedocument.spreadsheetml.worksheet+xml"/>
  <Override PartName="/xl/drawings/drawing25.xml" ContentType="application/vnd.openxmlformats-officedocument.drawing+xml"/>
  <Override PartName="/xl/worksheets/sheet31.xml" ContentType="application/vnd.openxmlformats-officedocument.spreadsheetml.worksheet+xml"/>
  <Override PartName="/xl/drawings/drawing26.xml" ContentType="application/vnd.openxmlformats-officedocument.drawing+xml"/>
  <Override PartName="/xl/worksheets/sheet32.xml" ContentType="application/vnd.openxmlformats-officedocument.spreadsheetml.worksheet+xml"/>
  <Override PartName="/xl/drawings/drawing27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tabRatio="968" activeTab="12"/>
  </bookViews>
  <sheets>
    <sheet name="konečné pořadí 2020" sheetId="1" r:id="rId1"/>
    <sheet name="KP muži 2020" sheetId="2" r:id="rId2"/>
    <sheet name="KP ženy 2020" sheetId="3" r:id="rId3"/>
    <sheet name="smíš.1-6" sheetId="4" r:id="rId4"/>
    <sheet name="smíš.7-12" sheetId="5" r:id="rId5"/>
    <sheet name="smíš.13-18" sheetId="6" r:id="rId6"/>
    <sheet name="smíš.19-24" sheetId="7" r:id="rId7"/>
    <sheet name="smíš.25-30" sheetId="8" r:id="rId8"/>
    <sheet name="smíš.31-36" sheetId="9" r:id="rId9"/>
    <sheet name="smíš.37-42" sheetId="10" r:id="rId10"/>
    <sheet name="smíš.43-48" sheetId="11" r:id="rId11"/>
    <sheet name="pořadí smíš. 2020" sheetId="12" r:id="rId12"/>
    <sheet name="muži 1-6" sheetId="13" r:id="rId13"/>
    <sheet name="muži 7-12" sheetId="14" r:id="rId14"/>
    <sheet name="muži 13-18" sheetId="15" r:id="rId15"/>
    <sheet name="muži 19-24" sheetId="16" r:id="rId16"/>
    <sheet name="muži 25-30" sheetId="17" r:id="rId17"/>
    <sheet name="muži 31-36" sheetId="18" r:id="rId18"/>
    <sheet name="muži 37-42" sheetId="19" r:id="rId19"/>
    <sheet name="muži 43-48" sheetId="20" r:id="rId20"/>
    <sheet name="muži 49-54" sheetId="21" r:id="rId21"/>
    <sheet name="muži 55-60" sheetId="22" r:id="rId22"/>
    <sheet name="muži 61-66" sheetId="23" r:id="rId23"/>
    <sheet name="pořadí muži 2020" sheetId="24" r:id="rId24"/>
    <sheet name="ženy 1-6" sheetId="25" r:id="rId25"/>
    <sheet name="ženy 7-12" sheetId="26" r:id="rId26"/>
    <sheet name="ženy 13-18" sheetId="27" r:id="rId27"/>
    <sheet name="ženy 19-24" sheetId="28" r:id="rId28"/>
    <sheet name="ženy 25-30" sheetId="29" r:id="rId29"/>
    <sheet name="ženy 31-36" sheetId="30" r:id="rId30"/>
    <sheet name="ženy 37-42" sheetId="31" r:id="rId31"/>
    <sheet name="ženy 43-48" sheetId="32" r:id="rId32"/>
    <sheet name="pořadí ženy 2020" sheetId="33" r:id="rId33"/>
    <sheet name="List1" sheetId="34" r:id="rId34"/>
  </sheets>
  <definedNames>
    <definedName name="Excel_BuiltIn__FilterDatabase" localSheetId="0">'konečné pořadí 2020'!$B$6:$H$12</definedName>
    <definedName name="Excel_BuiltIn__FilterDatabase" localSheetId="2">'KP ženy 2020'!$B$6:$H$8</definedName>
    <definedName name="Excel_BuiltIn_Print_Area" localSheetId="0">'konečné pořadí 2020'!$A$2:$H$29</definedName>
    <definedName name="Excel_BuiltIn_Print_Area" localSheetId="1">'KP muži 2020'!$A$2:$H$29</definedName>
    <definedName name="Excel_BuiltIn_Print_Area" localSheetId="2">'KP ženy 2020'!$A$2:$H$29</definedName>
    <definedName name="Excel_BuiltIn_Print_Area" localSheetId="14">'muži 13-18'!$A$1:$M$53</definedName>
    <definedName name="Excel_BuiltIn_Print_Area" localSheetId="12">'muži 1-6'!$A$1:$M$53</definedName>
    <definedName name="Excel_BuiltIn_Print_Area" localSheetId="15">'muži 19-24'!$A$1:$M$53</definedName>
    <definedName name="Excel_BuiltIn_Print_Area" localSheetId="16">'muži 25-30'!$A$1:$M$53</definedName>
    <definedName name="Excel_BuiltIn_Print_Area" localSheetId="17">'muži 31-36'!$A$1:$M$53</definedName>
    <definedName name="Excel_BuiltIn_Print_Area" localSheetId="18">'muži 37-42'!$A$1:$M$53</definedName>
    <definedName name="Excel_BuiltIn_Print_Area" localSheetId="19">'muži 43-48'!$A$1:$M$53</definedName>
    <definedName name="Excel_BuiltIn_Print_Area" localSheetId="20">'muži 49-54'!$A$1:$M$53</definedName>
    <definedName name="Excel_BuiltIn_Print_Area" localSheetId="21">'muži 55-60'!$A$1:$M$53</definedName>
    <definedName name="Excel_BuiltIn_Print_Area" localSheetId="22">'muži 61-66'!$A$1:$M$53</definedName>
    <definedName name="Excel_BuiltIn_Print_Area" localSheetId="13">'muži 7-12'!$A$1:$M$53</definedName>
    <definedName name="Excel_BuiltIn_Print_Area" localSheetId="23">'pořadí muži 2020'!$A$2:$I$8</definedName>
    <definedName name="Excel_BuiltIn_Print_Area" localSheetId="11">'pořadí smíš. 2020'!$A$2:$I$101</definedName>
    <definedName name="Excel_BuiltIn_Print_Area" localSheetId="32">'pořadí ženy 2020'!$A$2:$I$8</definedName>
    <definedName name="Excel_BuiltIn_Print_Area" localSheetId="5">'smíš.13-18'!$A$1:$M$53</definedName>
    <definedName name="Excel_BuiltIn_Print_Area" localSheetId="3">'smíš.1-6'!$A$1:$M$53</definedName>
    <definedName name="Excel_BuiltIn_Print_Area" localSheetId="6">'smíš.19-24'!$A$1:$M$53</definedName>
    <definedName name="Excel_BuiltIn_Print_Area" localSheetId="7">'smíš.25-30'!$A$1:$M$53</definedName>
    <definedName name="Excel_BuiltIn_Print_Area" localSheetId="8">'smíš.31-36'!$A$1:$M$53</definedName>
    <definedName name="Excel_BuiltIn_Print_Area" localSheetId="9">'smíš.37-42'!$A$1:$M$53</definedName>
    <definedName name="Excel_BuiltIn_Print_Area" localSheetId="10">'smíš.43-48'!$A$1:$M$53</definedName>
    <definedName name="Excel_BuiltIn_Print_Area" localSheetId="4">'smíš.7-12'!$A$1:$M$53</definedName>
    <definedName name="Excel_BuiltIn_Print_Area" localSheetId="26">'ženy 13-18'!$A$1:$M$53</definedName>
    <definedName name="Excel_BuiltIn_Print_Area" localSheetId="24">'ženy 1-6'!$A$1:$M$53</definedName>
    <definedName name="Excel_BuiltIn_Print_Area" localSheetId="27">'ženy 19-24'!$A$1:$M$53</definedName>
    <definedName name="Excel_BuiltIn_Print_Area" localSheetId="28">'ženy 25-30'!$A$1:$M$53</definedName>
    <definedName name="Excel_BuiltIn_Print_Area" localSheetId="29">'ženy 31-36'!$A$1:$M$53</definedName>
    <definedName name="Excel_BuiltIn_Print_Area" localSheetId="30">'ženy 37-42'!$A$1:$M$53</definedName>
    <definedName name="Excel_BuiltIn_Print_Area" localSheetId="31">'ženy 43-48'!$A$1:$M$53</definedName>
    <definedName name="Excel_BuiltIn_Print_Area" localSheetId="25">'ženy 7-12'!$A$1:$M$53</definedName>
    <definedName name="_xlnm.Print_Area" localSheetId="14">'muži 13-18'!$A$1:$M$53</definedName>
    <definedName name="_xlnm.Print_Area" localSheetId="12">'muži 1-6'!$A$1:$M$53</definedName>
    <definedName name="_xlnm.Print_Area" localSheetId="15">'muži 19-24'!$A$1:$M$53</definedName>
    <definedName name="_xlnm.Print_Area" localSheetId="16">'muži 25-30'!$A$1:$M$53</definedName>
    <definedName name="_xlnm.Print_Area" localSheetId="17">'muži 31-36'!$A$1:$M$53</definedName>
    <definedName name="_xlnm.Print_Area" localSheetId="18">'muži 37-42'!$A$1:$M$53</definedName>
    <definedName name="_xlnm.Print_Area" localSheetId="19">'muži 43-48'!$A$1:$M$53</definedName>
    <definedName name="_xlnm.Print_Area" localSheetId="20">'muži 49-54'!$A$1:$M$53</definedName>
    <definedName name="_xlnm.Print_Area" localSheetId="21">'muži 55-60'!$A$1:$M$53</definedName>
    <definedName name="_xlnm.Print_Area" localSheetId="22">'muži 61-66'!$A$1:$M$53</definedName>
    <definedName name="_xlnm.Print_Area" localSheetId="13">'muži 7-12'!$A$1:$M$53</definedName>
    <definedName name="_xlnm.Print_Area" localSheetId="11">'pořadí smíš. 2020'!$A$2:$I$101</definedName>
    <definedName name="_xlnm.Print_Area" localSheetId="5">'smíš.13-18'!$A$1:$M$53</definedName>
    <definedName name="_xlnm.Print_Area" localSheetId="3">'smíš.1-6'!$A$1:$M$53</definedName>
    <definedName name="_xlnm.Print_Area" localSheetId="6">'smíš.19-24'!$A$1:$M$53</definedName>
    <definedName name="_xlnm.Print_Area" localSheetId="7">'smíš.25-30'!$A$1:$M$53</definedName>
    <definedName name="_xlnm.Print_Area" localSheetId="8">'smíš.31-36'!$A$1:$M$53</definedName>
    <definedName name="_xlnm.Print_Area" localSheetId="9">'smíš.37-42'!$A$1:$M$53</definedName>
    <definedName name="_xlnm.Print_Area" localSheetId="10">'smíš.43-48'!$A$1:$M$53</definedName>
    <definedName name="_xlnm.Print_Area" localSheetId="4">'smíš.7-12'!$A$1:$M$53</definedName>
    <definedName name="_xlnm.Print_Area" localSheetId="26">'ženy 13-18'!$A$1:$M$53</definedName>
    <definedName name="_xlnm.Print_Area" localSheetId="24">'ženy 1-6'!$A$1:$M$53</definedName>
    <definedName name="_xlnm.Print_Area" localSheetId="27">'ženy 19-24'!$A$1:$M$53</definedName>
    <definedName name="_xlnm.Print_Area" localSheetId="28">'ženy 25-30'!$A$1:$M$53</definedName>
    <definedName name="_xlnm.Print_Area" localSheetId="29">'ženy 31-36'!$A$1:$M$53</definedName>
    <definedName name="_xlnm.Print_Area" localSheetId="30">'ženy 37-42'!$A$1:$M$53</definedName>
    <definedName name="_xlnm.Print_Area" localSheetId="31">'ženy 43-48'!$A$1:$M$53</definedName>
    <definedName name="_xlnm.Print_Area" localSheetId="25">'ženy 7-12'!$A$1:$M$53</definedName>
  </definedNames>
  <calcPr fullCalcOnLoad="1"/>
</workbook>
</file>

<file path=xl/sharedStrings.xml><?xml version="1.0" encoding="utf-8"?>
<sst xmlns="http://schemas.openxmlformats.org/spreadsheetml/2006/main" count="4079" uniqueCount="499">
  <si>
    <t>KONEČNÉ POŘADÍ MEMORIÁLU R.WANKEHO a S.MALÁNÍKA</t>
  </si>
  <si>
    <t>ŠUMPERK 2020</t>
  </si>
  <si>
    <t>pořadí</t>
  </si>
  <si>
    <t>dvojice</t>
  </si>
  <si>
    <t>MČR</t>
  </si>
  <si>
    <t>druh</t>
  </si>
  <si>
    <t>plné</t>
  </si>
  <si>
    <t>dorážka</t>
  </si>
  <si>
    <t>chyby</t>
  </si>
  <si>
    <t>celkem družstvo</t>
  </si>
  <si>
    <t>1.</t>
  </si>
  <si>
    <t>Bělíček Vlastimil, Vančura Libor</t>
  </si>
  <si>
    <t>NE</t>
  </si>
  <si>
    <t>muži</t>
  </si>
  <si>
    <t>2.</t>
  </si>
  <si>
    <t>Hendrych Jiří, Kubeša Kamil</t>
  </si>
  <si>
    <t>ANO</t>
  </si>
  <si>
    <t>3.</t>
  </si>
  <si>
    <t>Vymazal Pavel, Touš Josef</t>
  </si>
  <si>
    <t>4.</t>
  </si>
  <si>
    <t>Stránský Ondřej , Svobodová Adriana</t>
  </si>
  <si>
    <t>smíšené</t>
  </si>
  <si>
    <t>5.</t>
  </si>
  <si>
    <t>Machaj Gracjan, Krug Bartosz</t>
  </si>
  <si>
    <t>6.</t>
  </si>
  <si>
    <t>7.</t>
  </si>
  <si>
    <t>Říha Ivan, Jurníčková Marcela</t>
  </si>
  <si>
    <t>8.</t>
  </si>
  <si>
    <t>Fabík Jakub , Mísař Adam</t>
  </si>
  <si>
    <t>9.</t>
  </si>
  <si>
    <t>Mondřík Robert, Fialová Pavla</t>
  </si>
  <si>
    <t xml:space="preserve">ANO </t>
  </si>
  <si>
    <t>10.</t>
  </si>
  <si>
    <t>Zimáková Martina, Abrahám Radim</t>
  </si>
  <si>
    <t>11.</t>
  </si>
  <si>
    <t>Petřek Miroslav, Černý Zdeněk</t>
  </si>
  <si>
    <t>12.</t>
  </si>
  <si>
    <t>Štěpánek Martin, Šefr Dan</t>
  </si>
  <si>
    <t>13.</t>
  </si>
  <si>
    <t>Janalík Lukáš , Janalík Tomáš</t>
  </si>
  <si>
    <t>14.</t>
  </si>
  <si>
    <t>Tobolová Michaela, Vojtek Gustav</t>
  </si>
  <si>
    <t>15.</t>
  </si>
  <si>
    <t>Péli Fridrich, Péli Lada</t>
  </si>
  <si>
    <t>16.</t>
  </si>
  <si>
    <t>Pavič Michal, Pavič Martin</t>
  </si>
  <si>
    <t>17.</t>
  </si>
  <si>
    <t>Péli Lada, Jurníčková Marcela</t>
  </si>
  <si>
    <t>ženy</t>
  </si>
  <si>
    <t>18.</t>
  </si>
  <si>
    <t>19.</t>
  </si>
  <si>
    <t>Martinkevič Dana, Wiedermannová Dana</t>
  </si>
  <si>
    <t>20.</t>
  </si>
  <si>
    <t>Chlevišťan Karel , Ovšáková Stanislava</t>
  </si>
  <si>
    <t>21.</t>
  </si>
  <si>
    <t>Ruszcyk Bartosz, Palacz Kamil</t>
  </si>
  <si>
    <t>22.</t>
  </si>
  <si>
    <t>Brodziszewska Julia, Grzelak Patrycja</t>
  </si>
  <si>
    <t>23.</t>
  </si>
  <si>
    <t>Kohutek Aleš, Nitka Karol</t>
  </si>
  <si>
    <t>klaskala.maciej@gmail.com</t>
  </si>
  <si>
    <t>24.</t>
  </si>
  <si>
    <t>Fryštáková Kateřina , Stehlíková Hana</t>
  </si>
  <si>
    <t>25.</t>
  </si>
  <si>
    <t>Paszyk Julia, Piotrowska Anna</t>
  </si>
  <si>
    <t>26.</t>
  </si>
  <si>
    <t>Smrčka Miroslav , Smrčková Růžena</t>
  </si>
  <si>
    <t>27.</t>
  </si>
  <si>
    <t>Jurásek Pavel , Laga Michal</t>
  </si>
  <si>
    <t>28.</t>
  </si>
  <si>
    <t>Klaskala Maciej, Stachecki Aricadiusz</t>
  </si>
  <si>
    <t>29.</t>
  </si>
  <si>
    <t>Klaskala Mateusz, Olczyk Maciej</t>
  </si>
  <si>
    <t>30.</t>
  </si>
  <si>
    <t>Péli Fridrich, Říha Ivan</t>
  </si>
  <si>
    <t>31.</t>
  </si>
  <si>
    <t>32.</t>
  </si>
  <si>
    <t>Sliwka Stanislav, Klus Jaroslav</t>
  </si>
  <si>
    <t>33.</t>
  </si>
  <si>
    <t>Záškolná Hana, Kuttler Petr</t>
  </si>
  <si>
    <t>34.</t>
  </si>
  <si>
    <t>Mlčák Jan, Ocelák František</t>
  </si>
  <si>
    <t>35.</t>
  </si>
  <si>
    <t>Dvorský Petr , Ovšák Stanislav</t>
  </si>
  <si>
    <t>36.</t>
  </si>
  <si>
    <t>Šnajdárek Karel, Kučák Jan</t>
  </si>
  <si>
    <t xml:space="preserve">NE </t>
  </si>
  <si>
    <t>37.</t>
  </si>
  <si>
    <t>38.</t>
  </si>
  <si>
    <t>Hamrozi Dalibor, Kuttler Petr</t>
  </si>
  <si>
    <t>39.</t>
  </si>
  <si>
    <t>Kohlíček Petr, Kohlíčková Lenka</t>
  </si>
  <si>
    <t>40.</t>
  </si>
  <si>
    <t>Rychová Miluše, Kadlec Vítězslav</t>
  </si>
  <si>
    <t>41.</t>
  </si>
  <si>
    <t>Biolek Rostislav , Tobolová Nikola</t>
  </si>
  <si>
    <t>42.</t>
  </si>
  <si>
    <t>Kladiva Václav, Hamrozi Dalibor</t>
  </si>
  <si>
    <t>43.</t>
  </si>
  <si>
    <t>Sliwka Stanislav, Sliwková Janka</t>
  </si>
  <si>
    <t>44.</t>
  </si>
  <si>
    <t>Neuwirth Jiří , Okleštěk Jiří</t>
  </si>
  <si>
    <t>45.</t>
  </si>
  <si>
    <t>Kladiva Václav, Sliwková Janka</t>
  </si>
  <si>
    <t>46.</t>
  </si>
  <si>
    <t>Heisig Rudolf , Jurášová Alena</t>
  </si>
  <si>
    <t>47.</t>
  </si>
  <si>
    <t>Neuwirthová Pavlína , Biolek Rostislav</t>
  </si>
  <si>
    <t>48.</t>
  </si>
  <si>
    <t>Skoumalová Věra, Skoumal Karel</t>
  </si>
  <si>
    <t>49.</t>
  </si>
  <si>
    <t>50.</t>
  </si>
  <si>
    <t>Janalík Josef , Janalík Přemysl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</si>
  <si>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</si>
  <si>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</si>
  <si>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</si>
  <si>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</si>
  <si>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</si>
  <si>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</si>
  <si>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</si>
  <si>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</si>
  <si>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</si>
  <si>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</si>
  <si>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</si>
  <si>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</si>
  <si>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</si>
  <si>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</si>
  <si>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</si>
  <si>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</si>
  <si>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</si>
  <si>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</si>
  <si>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</si>
  <si>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</si>
  <si>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</si>
  <si>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</si>
  <si>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</si>
  <si>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</si>
  <si>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</si>
  <si>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</si>
  <si>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</si>
  <si>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</si>
  <si>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</si>
  <si>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</si>
  <si>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</si>
  <si>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</si>
  <si>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</si>
  <si>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</si>
  <si>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</si>
  <si>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</si>
  <si>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</si>
  <si>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</si>
  <si>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</si>
  <si>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</si>
  <si>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</si>
  <si>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</si>
  <si>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</si>
  <si>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</si>
  <si>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</si>
  <si>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</si>
  <si>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</si>
  <si>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</si>
  <si>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</si>
  <si>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</si>
  <si>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ŠUMPERK 2020 – jednotlivci muži</t>
  </si>
  <si>
    <t>jméno</t>
  </si>
  <si>
    <t>odddíl</t>
  </si>
  <si>
    <t xml:space="preserve">celkem </t>
  </si>
  <si>
    <t>Hendrych Jiří</t>
  </si>
  <si>
    <t>TJ Horní Benešov</t>
  </si>
  <si>
    <t>Vymazal Pavel</t>
  </si>
  <si>
    <t>KK Kostruktiva Praha</t>
  </si>
  <si>
    <t>Bělíček Vlastimil</t>
  </si>
  <si>
    <t>TJ Zbrojovka Vsetín</t>
  </si>
  <si>
    <t>Krug Bartosz</t>
  </si>
  <si>
    <t>Dziewiatka-Amica Wronki</t>
  </si>
  <si>
    <t>Vančura Libor</t>
  </si>
  <si>
    <t>Ruszcyk Bartosz</t>
  </si>
  <si>
    <t xml:space="preserve">Janalík Lukáš </t>
  </si>
  <si>
    <t>Pepino Bruntál</t>
  </si>
  <si>
    <t>Mísař Adam</t>
  </si>
  <si>
    <t>TJ Lok.Česká Třebová</t>
  </si>
  <si>
    <t>Stránský Ondřej</t>
  </si>
  <si>
    <t>SKK Vrchlabí</t>
  </si>
  <si>
    <t>Mondřík Robert</t>
  </si>
  <si>
    <t>KK Vyškov</t>
  </si>
  <si>
    <t>Stachecki Aricadiusz</t>
  </si>
  <si>
    <t>Olczyk Maciej</t>
  </si>
  <si>
    <t>Říha Ivan</t>
  </si>
  <si>
    <t>Sokol Přemyslovice</t>
  </si>
  <si>
    <t>Vojtek Gustav</t>
  </si>
  <si>
    <t>KK Šumperk</t>
  </si>
  <si>
    <t>Pavič Michal</t>
  </si>
  <si>
    <t>TJ Odry</t>
  </si>
  <si>
    <t>Abrahám Radim</t>
  </si>
  <si>
    <t>KC Zlín</t>
  </si>
  <si>
    <t>Touš Josef</t>
  </si>
  <si>
    <t>Černý Zdeněk</t>
  </si>
  <si>
    <t>Kubeša Kamil</t>
  </si>
  <si>
    <t>Mlčák Jan</t>
  </si>
  <si>
    <t>Štěpánek Martin</t>
  </si>
  <si>
    <t>TJ Gumárny Zubří</t>
  </si>
  <si>
    <t>Kuttler Petr</t>
  </si>
  <si>
    <t>TJ Sokol Bohumín</t>
  </si>
  <si>
    <t>Machaj Gracjan</t>
  </si>
  <si>
    <t>Nitka Karol</t>
  </si>
  <si>
    <t>Šefr Dan</t>
  </si>
  <si>
    <t>Sliwka Stanislav</t>
  </si>
  <si>
    <t>Fabík Jakub</t>
  </si>
  <si>
    <t>TJ Spartak Bílovec</t>
  </si>
  <si>
    <t>Petřek Miroslav</t>
  </si>
  <si>
    <t>Péli Fridrich</t>
  </si>
  <si>
    <t>Laga Michal</t>
  </si>
  <si>
    <t>TJ Sokol Machová</t>
  </si>
  <si>
    <t>Biolek Rostislav</t>
  </si>
  <si>
    <t>Dvorský Petr</t>
  </si>
  <si>
    <t>Kohutek Aleš</t>
  </si>
  <si>
    <t>Pavič Martin</t>
  </si>
  <si>
    <t>Smrčka Miroslav</t>
  </si>
  <si>
    <t>Šnajdárek Karel</t>
  </si>
  <si>
    <t>Jurásek Pavel</t>
  </si>
  <si>
    <t>TJ Jiskra Otrokovice</t>
  </si>
  <si>
    <t>Klus Jaroslav</t>
  </si>
  <si>
    <t>Hamrozi Dalibor</t>
  </si>
  <si>
    <t>Kučák Jan</t>
  </si>
  <si>
    <t>Chlevišťan Karel</t>
  </si>
  <si>
    <t>Ovšák Stanislav</t>
  </si>
  <si>
    <t>Janalík Tomáš</t>
  </si>
  <si>
    <t>Neuwirth Jiří</t>
  </si>
  <si>
    <t>KK Zábřeh</t>
  </si>
  <si>
    <t>Kohlíček Petr</t>
  </si>
  <si>
    <t>TJ Jiskra Nový Bor</t>
  </si>
  <si>
    <t>Heisig Rudolf</t>
  </si>
  <si>
    <t>Marodi Rýmařov</t>
  </si>
  <si>
    <t>Kadlec Vítězslav</t>
  </si>
  <si>
    <t>Ocelák František</t>
  </si>
  <si>
    <t>Kladiva Václav</t>
  </si>
  <si>
    <t>Klaskala Mateusz</t>
  </si>
  <si>
    <t>Klaskala Maciej</t>
  </si>
  <si>
    <t>Palacz Kamil</t>
  </si>
  <si>
    <t>Okleštěk Jiří</t>
  </si>
  <si>
    <t>Janalík Přemysl</t>
  </si>
  <si>
    <t>Janalík Josef</t>
  </si>
  <si>
    <t>Skoumal Karel</t>
  </si>
  <si>
    <t>TJ Tatran Litovel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</si>
  <si>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</si>
  <si>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</si>
  <si>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</si>
  <si>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</si>
  <si>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</si>
  <si>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</si>
  <si>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</si>
  <si>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</si>
  <si>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</si>
  <si>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</si>
  <si>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</si>
  <si>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</si>
  <si>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</si>
  <si>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</si>
  <si>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</si>
  <si>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</si>
  <si>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</si>
  <si>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</si>
  <si>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</si>
  <si>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</si>
  <si>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ŠUMPERK 2020 – jednotlivci ženy</t>
  </si>
  <si>
    <t>oddíl</t>
  </si>
  <si>
    <t>Martinkevič Dana</t>
  </si>
  <si>
    <t>BBSV Wien</t>
  </si>
  <si>
    <t>Svobodová Adriana</t>
  </si>
  <si>
    <t>Péli Lada</t>
  </si>
  <si>
    <t>Ovšáková Stanislava</t>
  </si>
  <si>
    <t>Jurníčková Marcela</t>
  </si>
  <si>
    <t>Fryštáková Kateřina</t>
  </si>
  <si>
    <t>Fialová Pavla</t>
  </si>
  <si>
    <t>Brodziszewska Julia</t>
  </si>
  <si>
    <t>Paszyk Julia</t>
  </si>
  <si>
    <t>Zimáková Martina</t>
  </si>
  <si>
    <t>Smrčková Růžena</t>
  </si>
  <si>
    <t>Tobolová Nikola</t>
  </si>
  <si>
    <t>TJ Sokol Sedlnice</t>
  </si>
  <si>
    <t>Tobolová Michaela</t>
  </si>
  <si>
    <t>Rychová Miluše</t>
  </si>
  <si>
    <t>Piotrowska Anna</t>
  </si>
  <si>
    <t>Grzelak Patrycja</t>
  </si>
  <si>
    <t>Kohlíčková Lenka</t>
  </si>
  <si>
    <t>Stehlíková Hana</t>
  </si>
  <si>
    <t>Skoumalová Věra</t>
  </si>
  <si>
    <t>Záškolná Hana</t>
  </si>
  <si>
    <t>Wiedermannová Dana</t>
  </si>
  <si>
    <t>Sliwková Janka</t>
  </si>
  <si>
    <t>Juřášová Alena</t>
  </si>
  <si>
    <t>Neuwirthová Pavlína</t>
  </si>
  <si>
    <t>DVOJICE</t>
  </si>
  <si>
    <t>Šošoni</t>
  </si>
  <si>
    <t>TO - BI</t>
  </si>
  <si>
    <t>Příjmení a jméno hráče</t>
  </si>
  <si>
    <t>Dráha číslo</t>
  </si>
  <si>
    <t>Výkon</t>
  </si>
  <si>
    <t>Plné</t>
  </si>
  <si>
    <t>Dorážka</t>
  </si>
  <si>
    <t>Chyby</t>
  </si>
  <si>
    <t>CELKEM</t>
  </si>
  <si>
    <t>Celkem</t>
  </si>
  <si>
    <t>Pepino 3</t>
  </si>
  <si>
    <t>Zlín 1</t>
  </si>
  <si>
    <t xml:space="preserve">   </t>
  </si>
  <si>
    <t>Gu + Mi</t>
  </si>
  <si>
    <t xml:space="preserve">název </t>
  </si>
  <si>
    <t>název</t>
  </si>
  <si>
    <t>Sliwková Jana</t>
  </si>
  <si>
    <t>Jurášová Alena</t>
  </si>
  <si>
    <t xml:space="preserve">Smrčka Miroslav </t>
  </si>
  <si>
    <t>RO - PA</t>
  </si>
  <si>
    <t>Odry 4</t>
  </si>
  <si>
    <t>jména</t>
  </si>
  <si>
    <t>celkem</t>
  </si>
  <si>
    <t>FíkNaExist</t>
  </si>
  <si>
    <t>Pepino 1</t>
  </si>
  <si>
    <t>Pepino 2</t>
  </si>
  <si>
    <t>Janalík Lukáš</t>
  </si>
  <si>
    <t>Janalík Přemyslav</t>
  </si>
  <si>
    <t>Pepino 4</t>
  </si>
  <si>
    <t>Rusczcyk Bartosz</t>
  </si>
  <si>
    <t>Zábřeh E</t>
  </si>
  <si>
    <t>Hobes 1</t>
  </si>
  <si>
    <t>Hobes 2</t>
  </si>
  <si>
    <t>Odry 1</t>
  </si>
  <si>
    <t>Odry 2</t>
  </si>
  <si>
    <t>Odry 3</t>
  </si>
  <si>
    <t>Litovel 1</t>
  </si>
  <si>
    <t>Litovel 2</t>
  </si>
  <si>
    <t>Marttinkevič Dana</t>
  </si>
  <si>
    <t>Fryštacká Kateřina</t>
  </si>
  <si>
    <t xml:space="preserve">    </t>
  </si>
  <si>
    <t>Fiala Jiří</t>
  </si>
  <si>
    <t>Talášek Miroslav</t>
  </si>
  <si>
    <t>Zapletal Filip</t>
  </si>
  <si>
    <t>Axmann Kamil</t>
  </si>
  <si>
    <t>Fiala Jiří , Talášek Miroslav</t>
  </si>
  <si>
    <t>Zapletal Filip , Axmann Kamil</t>
  </si>
  <si>
    <t>Švan Pavel</t>
  </si>
  <si>
    <t>Lichnovksý Stanislav</t>
  </si>
  <si>
    <t>Přikryl Pavel</t>
  </si>
  <si>
    <t>Bambušek Luděk</t>
  </si>
  <si>
    <t>Rýmařov 1</t>
  </si>
  <si>
    <t>Švan Pavel, Lichnovský Stanislav</t>
  </si>
  <si>
    <t>Přikryl Pavel, Bambušek Luděk</t>
  </si>
  <si>
    <t>KK Rýmařov</t>
  </si>
  <si>
    <t>Lichnovský Stanislav</t>
  </si>
  <si>
    <t>Krajizinger Matouš</t>
  </si>
  <si>
    <t>Topič Ondřej</t>
  </si>
  <si>
    <t>Heinisch Pavel</t>
  </si>
  <si>
    <t>Krajzinger Matouš</t>
  </si>
  <si>
    <t>TJ Valašské Meziříčí</t>
  </si>
  <si>
    <t>Krajzinger Matouš , Topič Ondřej</t>
  </si>
  <si>
    <t>Heinisch Pavel , Smrčka Miroslav</t>
  </si>
  <si>
    <t>Sedláčková Irini</t>
  </si>
  <si>
    <t>Sailerová Anna</t>
  </si>
  <si>
    <t>Hrubý Petr</t>
  </si>
  <si>
    <t>Rusín František</t>
  </si>
  <si>
    <t>SK Žižkov Praha</t>
  </si>
  <si>
    <t>Hrubý Petr , Rusín František</t>
  </si>
  <si>
    <t>Sedláčková Irini , Sailerová Anna</t>
  </si>
  <si>
    <t>Albrecht Michal</t>
  </si>
  <si>
    <t>Dražil Tomáš</t>
  </si>
  <si>
    <t>HKK Olomouc</t>
  </si>
  <si>
    <t>Albrecht Michal , Dražil Tomáš</t>
  </si>
  <si>
    <t>Valík Tomáš , Tobolová Klára</t>
  </si>
  <si>
    <t>Valík Tomáš</t>
  </si>
  <si>
    <t>Tobolová Klára</t>
  </si>
  <si>
    <t>KK Ježci Jihlava</t>
  </si>
  <si>
    <t>Heblák Jaroslav</t>
  </si>
  <si>
    <t>Tezzele Jaroslav</t>
  </si>
  <si>
    <t>Davidík Michal</t>
  </si>
  <si>
    <t>Grulich Miloš</t>
  </si>
  <si>
    <t>KK Jiskra Rýmařov</t>
  </si>
  <si>
    <t>Heblák Jaroslav , Tezzele Jaroslav</t>
  </si>
  <si>
    <t>Davidík Michal , Grulich Miloš</t>
  </si>
  <si>
    <t>Habrman František</t>
  </si>
  <si>
    <t>Vymazal Milan</t>
  </si>
  <si>
    <t>Heinisch Pavel , Habrman František</t>
  </si>
  <si>
    <t>Biolek Rostislav , Vymazal Milan</t>
  </si>
  <si>
    <t>Dobešová Marie</t>
  </si>
  <si>
    <t>Smrčková Růžena,Dobešová Marie</t>
  </si>
  <si>
    <t>KK Hraběšice</t>
  </si>
  <si>
    <t xml:space="preserve">Smrčková Růžena </t>
  </si>
  <si>
    <t>TJ Třebíč</t>
  </si>
  <si>
    <t>Pěnička Martin</t>
  </si>
  <si>
    <t>Pěnička Tomáš</t>
  </si>
  <si>
    <t>Bodanský Miroslav</t>
  </si>
  <si>
    <t>Krejčí Lukáš</t>
  </si>
  <si>
    <t>Pěnička Martin , Pěnička Tomáš</t>
  </si>
  <si>
    <t>Bodanský Miroslav , Krejčí Lukáš</t>
  </si>
  <si>
    <t>Langer František , Čamek Václav</t>
  </si>
  <si>
    <t>Složil Lubomír , Horňák Lukáš</t>
  </si>
  <si>
    <t>Langer František</t>
  </si>
  <si>
    <t>Čamek Václav</t>
  </si>
  <si>
    <t>Složil Lubomír</t>
  </si>
  <si>
    <t>Horňák Lukáš</t>
  </si>
  <si>
    <t>Rechtoris Tomáš</t>
  </si>
  <si>
    <t>Žáček Přemysl</t>
  </si>
  <si>
    <t>Basta Petr</t>
  </si>
  <si>
    <t>Žídek Jan</t>
  </si>
  <si>
    <t>TJ Unie Hlubina 1</t>
  </si>
  <si>
    <t>TJ Unie Hlubina 2</t>
  </si>
  <si>
    <t>TJ Unie Hlubina</t>
  </si>
  <si>
    <t>Rechtoris Tomáš , Žáček Přemysl</t>
  </si>
  <si>
    <t>Basta Petr , Žídek Jan</t>
  </si>
  <si>
    <t>Vitásek Martin</t>
  </si>
  <si>
    <t>Srovnal Jiří</t>
  </si>
  <si>
    <t>Štěpán Miroslav</t>
  </si>
  <si>
    <t>Vitásek Martin , Srovnal Jiří</t>
  </si>
  <si>
    <t>Štěpán Miroslav , Dražil Tomáš</t>
  </si>
  <si>
    <t>Hendrychová Pavla</t>
  </si>
  <si>
    <t>Říha Dušan</t>
  </si>
  <si>
    <t>Říhová Marie</t>
  </si>
  <si>
    <t>Hendrych Jaromír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</si>
  <si>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</si>
  <si>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</si>
  <si>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</si>
  <si>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</si>
  <si>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</si>
  <si>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</si>
  <si>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</si>
  <si>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</si>
  <si>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</si>
  <si>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</si>
  <si>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</si>
  <si>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</si>
  <si>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</si>
  <si>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</si>
  <si>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</si>
  <si>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</si>
  <si>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</si>
  <si>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</si>
  <si>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</si>
  <si>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</si>
  <si>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</si>
  <si>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</si>
  <si>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</si>
  <si>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</si>
  <si>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</si>
  <si>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</si>
  <si>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</si>
  <si>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</si>
  <si>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</si>
  <si>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</si>
  <si>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Hendrych Jaromír, Hendrychová Pavla</t>
  </si>
  <si>
    <t>Říha Dušan, Říhová Marie</t>
  </si>
  <si>
    <t>Vojtek Gustav, Hendrych Jaromír</t>
  </si>
  <si>
    <t>Heinish Pavel, Biolek Rostislav</t>
  </si>
  <si>
    <t>Marančáková Ivana</t>
  </si>
  <si>
    <t>Volná Iva</t>
  </si>
  <si>
    <t xml:space="preserve">Volná Iva </t>
  </si>
  <si>
    <t>TJ Nový Jičín</t>
  </si>
  <si>
    <t>Tobolová Michaela, Volná Iva</t>
  </si>
  <si>
    <t>Vlčková Markéta</t>
  </si>
  <si>
    <t>Kopecký Milan, Svrček Petr</t>
  </si>
  <si>
    <t>Kopecký Milan</t>
  </si>
  <si>
    <t>Střechy Vaňous</t>
  </si>
  <si>
    <t>Svrček Petr</t>
  </si>
  <si>
    <t>Smrčka Miroslav , Vojtek Gustav</t>
  </si>
  <si>
    <t>Dobeš Petr, Dobešová Naďa</t>
  </si>
  <si>
    <t>Dobeš Petr</t>
  </si>
  <si>
    <t>Dobešová Naďa</t>
  </si>
  <si>
    <t>KK Slovan Rosice</t>
  </si>
  <si>
    <t>Dobeš Jaroslav, Dobešová Marie</t>
  </si>
  <si>
    <t>Dobeš Jaroslav</t>
  </si>
  <si>
    <t>Hažva Jaroslav</t>
  </si>
  <si>
    <t>KK Slavoj Praha</t>
  </si>
  <si>
    <t>Mašková Blanka</t>
  </si>
  <si>
    <t>TJ Sokol Chýnov</t>
  </si>
  <si>
    <t>Hažva Jaroslav, Mašková Blanka</t>
  </si>
  <si>
    <t>Vymazal Zdeněk</t>
  </si>
  <si>
    <t>Vymazal Jaroslav</t>
  </si>
  <si>
    <t>KK Husovice</t>
  </si>
  <si>
    <t>Vymazal Zdeněk, Vymazal Jaroslav</t>
  </si>
  <si>
    <t>Heinisch Pavel, Vymazal Milan</t>
  </si>
  <si>
    <t>Vymazal Zdeněk, Vymazal Milan</t>
  </si>
  <si>
    <t>Heinisch Pavel, Vymazal Jaroslav</t>
  </si>
  <si>
    <t>Bábíčková Marcela</t>
  </si>
  <si>
    <t>Mačudová Jana</t>
  </si>
  <si>
    <t>Bábíčková Marcela, Mačudová Jana</t>
  </si>
  <si>
    <t>SK Baník Ratíškovice</t>
  </si>
  <si>
    <t>Čuřík Radim</t>
  </si>
  <si>
    <t>Niklová Monika</t>
  </si>
  <si>
    <t>Čuřík Radim, Niklová Monika</t>
  </si>
  <si>
    <t>Vymazal team</t>
  </si>
  <si>
    <t>Zelinka Jakub, Dvořáček Michal</t>
  </si>
  <si>
    <t>Dokoupil Zdeněk, Klusák Jiří</t>
  </si>
  <si>
    <t>Krátký Vlastimil, Pekařová Klára</t>
  </si>
  <si>
    <t>Zelinka Jakub</t>
  </si>
  <si>
    <t>Dvořáček Michal</t>
  </si>
  <si>
    <t>Dokoupil Zdeněk</t>
  </si>
  <si>
    <t>Klusák Jiří</t>
  </si>
  <si>
    <t>Krátký Vlastimil</t>
  </si>
  <si>
    <t>KK Svitavy</t>
  </si>
  <si>
    <t>Pekařová Klára</t>
  </si>
  <si>
    <t>Marančáková Ivana , Vlčková Markéta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</si>
</sst>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5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name val="Arial CE"/>
      <family val="0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3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37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3" fillId="0" borderId="7" applyNumberFormat="0" applyFill="0" applyAlignment="0" applyProtection="0"/>
    <xf numFmtId="0" fontId="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2" fillId="0" borderId="0" applyNumberFormat="0" applyFill="0" applyBorder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left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left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vertical="center"/>
    </xf>
    <xf numFmtId="0" fontId="10" fillId="0" borderId="16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vertical="center"/>
    </xf>
    <xf numFmtId="0" fontId="5" fillId="34" borderId="15" xfId="0" applyNumberFormat="1" applyFont="1" applyFill="1" applyBorder="1" applyAlignment="1">
      <alignment horizontal="left" vertical="center"/>
    </xf>
    <xf numFmtId="0" fontId="5" fillId="34" borderId="15" xfId="0" applyNumberFormat="1" applyFont="1" applyFill="1" applyBorder="1" applyAlignment="1">
      <alignment horizontal="center" vertical="center"/>
    </xf>
    <xf numFmtId="0" fontId="6" fillId="34" borderId="15" xfId="0" applyNumberFormat="1" applyFont="1" applyFill="1" applyBorder="1" applyAlignment="1">
      <alignment vertical="center"/>
    </xf>
    <xf numFmtId="0" fontId="10" fillId="34" borderId="16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vertical="center"/>
    </xf>
    <xf numFmtId="0" fontId="11" fillId="0" borderId="0" xfId="37" applyNumberFormat="1" applyFont="1" applyFill="1" applyBorder="1" applyAlignment="1" applyProtection="1">
      <alignment vertical="center"/>
      <protection/>
    </xf>
    <xf numFmtId="0" fontId="9" fillId="0" borderId="17" xfId="0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left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vertical="center"/>
    </xf>
    <xf numFmtId="0" fontId="10" fillId="0" borderId="1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2" fillId="0" borderId="0" xfId="49" applyFont="1" applyAlignment="1">
      <alignment vertical="center"/>
      <protection/>
    </xf>
    <xf numFmtId="0" fontId="14" fillId="0" borderId="0" xfId="49" applyFont="1" applyAlignment="1">
      <alignment horizontal="left" vertical="center"/>
      <protection/>
    </xf>
    <xf numFmtId="0" fontId="15" fillId="0" borderId="0" xfId="49" applyFont="1" applyAlignment="1">
      <alignment vertical="center"/>
      <protection/>
    </xf>
    <xf numFmtId="0" fontId="16" fillId="0" borderId="21" xfId="49" applyFont="1" applyBorder="1" applyAlignment="1">
      <alignment horizontal="center" vertical="center"/>
      <protection/>
    </xf>
    <xf numFmtId="0" fontId="12" fillId="0" borderId="0" xfId="49" applyFont="1" applyBorder="1" applyAlignment="1">
      <alignment vertical="center"/>
      <protection/>
    </xf>
    <xf numFmtId="0" fontId="17" fillId="0" borderId="22" xfId="49" applyFont="1" applyBorder="1" applyAlignment="1">
      <alignment horizontal="center" vertical="center"/>
      <protection/>
    </xf>
    <xf numFmtId="0" fontId="17" fillId="0" borderId="23" xfId="49" applyFont="1" applyBorder="1" applyAlignment="1">
      <alignment horizontal="center" vertical="center"/>
      <protection/>
    </xf>
    <xf numFmtId="0" fontId="17" fillId="0" borderId="24" xfId="49" applyFont="1" applyBorder="1" applyAlignment="1">
      <alignment horizontal="center" vertical="center"/>
      <protection/>
    </xf>
    <xf numFmtId="0" fontId="17" fillId="0" borderId="25" xfId="49" applyFont="1" applyBorder="1" applyAlignment="1">
      <alignment horizontal="center" vertical="center"/>
      <protection/>
    </xf>
    <xf numFmtId="0" fontId="12" fillId="0" borderId="26" xfId="49" applyFont="1" applyBorder="1" applyAlignment="1">
      <alignment horizontal="center" vertical="center"/>
      <protection/>
    </xf>
    <xf numFmtId="0" fontId="12" fillId="0" borderId="25" xfId="49" applyFont="1" applyBorder="1" applyAlignment="1">
      <alignment horizontal="center" vertical="center"/>
      <protection/>
    </xf>
    <xf numFmtId="0" fontId="12" fillId="0" borderId="27" xfId="49" applyNumberFormat="1" applyFont="1" applyBorder="1" applyAlignment="1">
      <alignment horizontal="center" vertical="center"/>
      <protection/>
    </xf>
    <xf numFmtId="0" fontId="17" fillId="0" borderId="28" xfId="49" applyFont="1" applyBorder="1" applyAlignment="1">
      <alignment horizontal="center" vertical="center"/>
      <protection/>
    </xf>
    <xf numFmtId="0" fontId="12" fillId="0" borderId="29" xfId="49" applyFont="1" applyBorder="1" applyAlignment="1">
      <alignment horizontal="center" vertical="center"/>
      <protection/>
    </xf>
    <xf numFmtId="0" fontId="12" fillId="0" borderId="28" xfId="49" applyFont="1" applyBorder="1" applyAlignment="1">
      <alignment horizontal="center" vertical="center"/>
      <protection/>
    </xf>
    <xf numFmtId="0" fontId="12" fillId="0" borderId="30" xfId="49" applyNumberFormat="1" applyFont="1" applyBorder="1" applyAlignment="1">
      <alignment horizontal="center" vertical="center"/>
      <protection/>
    </xf>
    <xf numFmtId="0" fontId="17" fillId="0" borderId="31" xfId="49" applyFont="1" applyBorder="1" applyAlignment="1">
      <alignment horizontal="center" vertical="center"/>
      <protection/>
    </xf>
    <xf numFmtId="0" fontId="12" fillId="0" borderId="32" xfId="49" applyFont="1" applyBorder="1" applyAlignment="1">
      <alignment horizontal="center" vertical="center"/>
      <protection/>
    </xf>
    <xf numFmtId="0" fontId="12" fillId="0" borderId="31" xfId="49" applyFont="1" applyBorder="1" applyAlignment="1">
      <alignment horizontal="center" vertical="center"/>
      <protection/>
    </xf>
    <xf numFmtId="0" fontId="12" fillId="0" borderId="33" xfId="49" applyNumberFormat="1" applyFont="1" applyBorder="1" applyAlignment="1">
      <alignment horizontal="center" vertical="center"/>
      <protection/>
    </xf>
    <xf numFmtId="0" fontId="17" fillId="0" borderId="34" xfId="49" applyFont="1" applyBorder="1" applyAlignment="1">
      <alignment horizontal="center" vertical="center"/>
      <protection/>
    </xf>
    <xf numFmtId="0" fontId="14" fillId="0" borderId="35" xfId="49" applyNumberFormat="1" applyFont="1" applyBorder="1" applyAlignment="1">
      <alignment horizontal="center" vertical="center"/>
      <protection/>
    </xf>
    <xf numFmtId="0" fontId="14" fillId="0" borderId="34" xfId="49" applyNumberFormat="1" applyFont="1" applyBorder="1" applyAlignment="1">
      <alignment horizontal="center" vertical="center"/>
      <protection/>
    </xf>
    <xf numFmtId="0" fontId="14" fillId="0" borderId="36" xfId="49" applyNumberFormat="1" applyFont="1" applyBorder="1" applyAlignment="1">
      <alignment horizontal="center" vertical="center"/>
      <protection/>
    </xf>
    <xf numFmtId="0" fontId="14" fillId="0" borderId="37" xfId="49" applyNumberFormat="1" applyFont="1" applyBorder="1" applyAlignment="1">
      <alignment horizontal="center" vertical="center"/>
      <protection/>
    </xf>
    <xf numFmtId="1" fontId="14" fillId="0" borderId="21" xfId="49" applyNumberFormat="1" applyFont="1" applyBorder="1" applyAlignment="1">
      <alignment horizontal="center" vertical="center"/>
      <protection/>
    </xf>
    <xf numFmtId="1" fontId="14" fillId="35" borderId="21" xfId="49" applyNumberFormat="1" applyFont="1" applyFill="1" applyBorder="1" applyAlignment="1">
      <alignment horizontal="center" vertical="center"/>
      <protection/>
    </xf>
    <xf numFmtId="0" fontId="14" fillId="0" borderId="0" xfId="49" applyFont="1" applyAlignment="1">
      <alignment vertical="center"/>
      <protection/>
    </xf>
    <xf numFmtId="0" fontId="14" fillId="0" borderId="21" xfId="49" applyNumberFormat="1" applyFont="1" applyBorder="1" applyAlignment="1">
      <alignment horizontal="center" vertical="center"/>
      <protection/>
    </xf>
    <xf numFmtId="0" fontId="14" fillId="35" borderId="21" xfId="49" applyNumberFormat="1" applyFont="1" applyFill="1" applyBorder="1" applyAlignment="1">
      <alignment horizontal="center" vertical="center"/>
      <protection/>
    </xf>
    <xf numFmtId="0" fontId="12" fillId="0" borderId="38" xfId="49" applyFont="1" applyBorder="1" applyAlignment="1">
      <alignment horizontal="center" vertical="center"/>
      <protection/>
    </xf>
    <xf numFmtId="0" fontId="12" fillId="0" borderId="39" xfId="49" applyFont="1" applyBorder="1" applyAlignment="1">
      <alignment horizontal="center" vertical="center"/>
      <protection/>
    </xf>
    <xf numFmtId="0" fontId="12" fillId="0" borderId="40" xfId="49" applyFont="1" applyBorder="1" applyAlignment="1">
      <alignment horizontal="center" vertical="center"/>
      <protection/>
    </xf>
    <xf numFmtId="0" fontId="12" fillId="33" borderId="0" xfId="49" applyFont="1" applyFill="1" applyAlignment="1">
      <alignment vertical="center"/>
      <protection/>
    </xf>
    <xf numFmtId="0" fontId="9" fillId="36" borderId="41" xfId="0" applyNumberFormat="1" applyFont="1" applyFill="1" applyBorder="1" applyAlignment="1">
      <alignment horizontal="center" vertical="center"/>
    </xf>
    <xf numFmtId="0" fontId="4" fillId="0" borderId="41" xfId="0" applyNumberFormat="1" applyFont="1" applyFill="1" applyBorder="1" applyAlignment="1">
      <alignment vertical="center"/>
    </xf>
    <xf numFmtId="0" fontId="9" fillId="36" borderId="15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18" fillId="0" borderId="15" xfId="0" applyNumberFormat="1" applyFont="1" applyFill="1" applyBorder="1" applyAlignment="1">
      <alignment vertical="center"/>
    </xf>
    <xf numFmtId="0" fontId="4" fillId="0" borderId="15" xfId="0" applyNumberFormat="1" applyFont="1" applyBorder="1" applyAlignment="1">
      <alignment vertical="center" shrinkToFit="1"/>
    </xf>
    <xf numFmtId="0" fontId="18" fillId="0" borderId="15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2" xfId="0" applyFont="1" applyBorder="1" applyAlignment="1">
      <alignment horizontal="left" vertical="center"/>
    </xf>
    <xf numFmtId="0" fontId="4" fillId="0" borderId="42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9" fillId="37" borderId="15" xfId="0" applyNumberFormat="1" applyFont="1" applyFill="1" applyBorder="1" applyAlignment="1">
      <alignment horizontal="center" vertical="center"/>
    </xf>
    <xf numFmtId="0" fontId="9" fillId="38" borderId="15" xfId="0" applyNumberFormat="1" applyFont="1" applyFill="1" applyBorder="1" applyAlignment="1">
      <alignment horizontal="center" vertical="center"/>
    </xf>
    <xf numFmtId="0" fontId="5" fillId="39" borderId="15" xfId="0" applyNumberFormat="1" applyFont="1" applyFill="1" applyBorder="1" applyAlignment="1">
      <alignment horizontal="left" vertical="center"/>
    </xf>
    <xf numFmtId="0" fontId="5" fillId="39" borderId="15" xfId="0" applyNumberFormat="1" applyFont="1" applyFill="1" applyBorder="1" applyAlignment="1">
      <alignment horizontal="center" vertical="center"/>
    </xf>
    <xf numFmtId="1" fontId="6" fillId="39" borderId="15" xfId="0" applyNumberFormat="1" applyFont="1" applyFill="1" applyBorder="1" applyAlignment="1">
      <alignment vertical="center"/>
    </xf>
    <xf numFmtId="0" fontId="10" fillId="39" borderId="16" xfId="0" applyNumberFormat="1" applyFont="1" applyFill="1" applyBorder="1" applyAlignment="1">
      <alignment horizontal="center" vertical="center"/>
    </xf>
    <xf numFmtId="0" fontId="5" fillId="40" borderId="15" xfId="0" applyNumberFormat="1" applyFont="1" applyFill="1" applyBorder="1" applyAlignment="1">
      <alignment horizontal="left" vertical="center"/>
    </xf>
    <xf numFmtId="0" fontId="5" fillId="40" borderId="15" xfId="0" applyNumberFormat="1" applyFont="1" applyFill="1" applyBorder="1" applyAlignment="1">
      <alignment horizontal="center" vertical="center"/>
    </xf>
    <xf numFmtId="0" fontId="6" fillId="40" borderId="15" xfId="0" applyNumberFormat="1" applyFont="1" applyFill="1" applyBorder="1" applyAlignment="1">
      <alignment vertical="center"/>
    </xf>
    <xf numFmtId="0" fontId="10" fillId="40" borderId="16" xfId="0" applyNumberFormat="1" applyFont="1" applyFill="1" applyBorder="1" applyAlignment="1">
      <alignment horizontal="center" vertical="center"/>
    </xf>
    <xf numFmtId="0" fontId="52" fillId="41" borderId="15" xfId="0" applyNumberFormat="1" applyFont="1" applyFill="1" applyBorder="1" applyAlignment="1">
      <alignment horizontal="left" vertical="center"/>
    </xf>
    <xf numFmtId="0" fontId="52" fillId="41" borderId="15" xfId="0" applyNumberFormat="1" applyFont="1" applyFill="1" applyBorder="1" applyAlignment="1">
      <alignment horizontal="center" vertical="center"/>
    </xf>
    <xf numFmtId="0" fontId="53" fillId="41" borderId="15" xfId="0" applyNumberFormat="1" applyFont="1" applyFill="1" applyBorder="1" applyAlignment="1">
      <alignment vertical="center"/>
    </xf>
    <xf numFmtId="0" fontId="54" fillId="41" borderId="16" xfId="0" applyNumberFormat="1" applyFont="1" applyFill="1" applyBorder="1" applyAlignment="1">
      <alignment horizontal="center" vertical="center"/>
    </xf>
    <xf numFmtId="1" fontId="6" fillId="40" borderId="15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33" borderId="21" xfId="49" applyFont="1" applyFill="1" applyBorder="1" applyAlignment="1">
      <alignment horizontal="left" vertical="center" wrapText="1"/>
      <protection/>
    </xf>
    <xf numFmtId="0" fontId="13" fillId="33" borderId="43" xfId="49" applyFont="1" applyFill="1" applyBorder="1" applyAlignment="1">
      <alignment horizontal="left" vertical="center" wrapText="1"/>
      <protection/>
    </xf>
    <xf numFmtId="0" fontId="14" fillId="0" borderId="21" xfId="49" applyFont="1" applyBorder="1" applyAlignment="1">
      <alignment horizontal="left" vertical="center"/>
      <protection/>
    </xf>
    <xf numFmtId="0" fontId="13" fillId="0" borderId="10" xfId="49" applyFont="1" applyBorder="1" applyAlignment="1">
      <alignment horizontal="center" vertical="center" wrapText="1" shrinkToFit="1"/>
      <protection/>
    </xf>
    <xf numFmtId="0" fontId="16" fillId="0" borderId="44" xfId="49" applyFont="1" applyBorder="1" applyAlignment="1">
      <alignment horizontal="center" vertical="center"/>
      <protection/>
    </xf>
    <xf numFmtId="0" fontId="17" fillId="0" borderId="35" xfId="49" applyFont="1" applyBorder="1" applyAlignment="1">
      <alignment horizontal="center" vertical="center" wrapText="1"/>
      <protection/>
    </xf>
    <xf numFmtId="0" fontId="17" fillId="0" borderId="34" xfId="49" applyFont="1" applyBorder="1" applyAlignment="1">
      <alignment horizontal="center" vertical="center" wrapText="1"/>
      <protection/>
    </xf>
    <xf numFmtId="0" fontId="17" fillId="0" borderId="45" xfId="49" applyFont="1" applyBorder="1" applyAlignment="1">
      <alignment horizontal="center" vertical="center"/>
      <protection/>
    </xf>
    <xf numFmtId="0" fontId="13" fillId="33" borderId="21" xfId="49" applyFont="1" applyFill="1" applyBorder="1" applyAlignment="1">
      <alignment horizontal="left" vertical="center" shrinkToFit="1"/>
      <protection/>
    </xf>
    <xf numFmtId="49" fontId="16" fillId="0" borderId="44" xfId="49" applyNumberFormat="1" applyFont="1" applyBorder="1" applyAlignment="1">
      <alignment horizontal="center" vertical="center"/>
      <protection/>
    </xf>
    <xf numFmtId="0" fontId="13" fillId="40" borderId="21" xfId="49" applyFont="1" applyFill="1" applyBorder="1" applyAlignment="1">
      <alignment horizontal="left" vertical="center" wrapText="1"/>
      <protection/>
    </xf>
    <xf numFmtId="0" fontId="13" fillId="40" borderId="43" xfId="49" applyFont="1" applyFill="1" applyBorder="1" applyAlignment="1">
      <alignment horizontal="left" vertical="center" wrapText="1"/>
      <protection/>
    </xf>
    <xf numFmtId="0" fontId="13" fillId="40" borderId="21" xfId="49" applyFont="1" applyFill="1" applyBorder="1" applyAlignment="1">
      <alignment horizontal="left" vertical="center" shrinkToFit="1"/>
      <protection/>
    </xf>
    <xf numFmtId="0" fontId="13" fillId="0" borderId="21" xfId="49" applyFont="1" applyBorder="1" applyAlignment="1">
      <alignment horizontal="left" vertical="center" wrapText="1"/>
      <protection/>
    </xf>
    <xf numFmtId="0" fontId="13" fillId="0" borderId="43" xfId="49" applyFont="1" applyBorder="1" applyAlignment="1">
      <alignment horizontal="left" vertical="center" wrapText="1"/>
      <protection/>
    </xf>
    <xf numFmtId="0" fontId="13" fillId="0" borderId="21" xfId="49" applyFont="1" applyBorder="1" applyAlignment="1">
      <alignment horizontal="left" vertical="center" shrinkToFit="1"/>
      <protection/>
    </xf>
    <xf numFmtId="0" fontId="9" fillId="0" borderId="14" xfId="0" applyFont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left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5" xfId="0" applyNumberFormat="1" applyFont="1" applyBorder="1" applyAlignment="1">
      <alignment horizontal="left" vertical="center"/>
    </xf>
    <xf numFmtId="0" fontId="10" fillId="0" borderId="16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left" vertical="center" shrinkToFit="1"/>
    </xf>
    <xf numFmtId="0" fontId="9" fillId="0" borderId="20" xfId="0" applyFont="1" applyFill="1" applyBorder="1" applyAlignment="1">
      <alignment horizontal="center" vertical="center"/>
    </xf>
    <xf numFmtId="0" fontId="10" fillId="0" borderId="41" xfId="0" applyNumberFormat="1" applyFont="1" applyFill="1" applyBorder="1" applyAlignment="1">
      <alignment horizontal="left" vertical="center"/>
    </xf>
    <xf numFmtId="0" fontId="10" fillId="0" borderId="46" xfId="0" applyNumberFormat="1" applyFont="1" applyFill="1" applyBorder="1" applyAlignment="1">
      <alignment horizontal="center" vertical="center"/>
    </xf>
    <xf numFmtId="0" fontId="13" fillId="41" borderId="21" xfId="49" applyFont="1" applyFill="1" applyBorder="1" applyAlignment="1">
      <alignment horizontal="left" vertical="center" wrapText="1"/>
      <protection/>
    </xf>
    <xf numFmtId="0" fontId="13" fillId="41" borderId="43" xfId="49" applyFont="1" applyFill="1" applyBorder="1" applyAlignment="1">
      <alignment horizontal="left" vertical="center" wrapText="1"/>
      <protection/>
    </xf>
    <xf numFmtId="0" fontId="13" fillId="41" borderId="21" xfId="49" applyFont="1" applyFill="1" applyBorder="1" applyAlignment="1">
      <alignment horizontal="left" vertical="center" shrinkToFit="1"/>
      <protection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odnota kontingenční tabulky" xfId="36"/>
    <cellStyle name="Hyperlink" xfId="37"/>
    <cellStyle name="Kategorie kontingenční tabulky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adpis kontingenční tabulky" xfId="46"/>
    <cellStyle name="Název" xfId="47"/>
    <cellStyle name="Neutrální" xfId="48"/>
    <cellStyle name="normální_memoriál tiskopisy 2013" xfId="49"/>
    <cellStyle name="Pole kontingenční tabulky" xfId="50"/>
    <cellStyle name="Poznámka" xfId="51"/>
    <cellStyle name="Percent" xfId="52"/>
    <cellStyle name="Propojená buňka" xfId="53"/>
    <cellStyle name="Roh kontingenční tabulky" xfId="54"/>
    <cellStyle name="Správně" xfId="55"/>
    <cellStyle name="Špatně" xfId="56"/>
    <cellStyle name="Text upozornění" xfId="57"/>
    <cellStyle name="Vstup" xfId="58"/>
    <cellStyle name="Výpočet" xfId="59"/>
    <cellStyle name="Výsledek kontingenční tabulky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FFFFCC"/>
      <rgbColor rgb="00CCFFFF"/>
      <rgbColor rgb="00660066"/>
      <rgbColor rgb="00FF7B59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FD095"/>
      <rgbColor rgb="00FFA6A6"/>
      <rgbColor rgb="00CC99FF"/>
      <rgbColor rgb="00FFCC99"/>
      <rgbColor rgb="003366FF"/>
      <rgbColor rgb="0033CCCC"/>
      <rgbColor rgb="0099CC00"/>
      <rgbColor rgb="00FFCC00"/>
      <rgbColor rgb="00FF9900"/>
      <rgbColor rgb="00FF6D6D"/>
      <rgbColor rgb="00666699"/>
      <rgbColor rgb="0077BC6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0</xdr:col>
      <xdr:colOff>695325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0</xdr:row>
      <xdr:rowOff>19050</xdr:rowOff>
    </xdr:from>
    <xdr:to>
      <xdr:col>7</xdr:col>
      <xdr:colOff>704850</xdr:colOff>
      <xdr:row>0</xdr:row>
      <xdr:rowOff>381000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905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18</xdr:row>
      <xdr:rowOff>28575</xdr:rowOff>
    </xdr:from>
    <xdr:to>
      <xdr:col>0</xdr:col>
      <xdr:colOff>695325</xdr:colOff>
      <xdr:row>18</xdr:row>
      <xdr:rowOff>400050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5762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18</xdr:row>
      <xdr:rowOff>19050</xdr:rowOff>
    </xdr:from>
    <xdr:to>
      <xdr:col>7</xdr:col>
      <xdr:colOff>704850</xdr:colOff>
      <xdr:row>18</xdr:row>
      <xdr:rowOff>381000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84810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866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866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0</xdr:col>
      <xdr:colOff>695325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0</xdr:row>
      <xdr:rowOff>19050</xdr:rowOff>
    </xdr:from>
    <xdr:to>
      <xdr:col>7</xdr:col>
      <xdr:colOff>704850</xdr:colOff>
      <xdr:row>0</xdr:row>
      <xdr:rowOff>381000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905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18</xdr:row>
      <xdr:rowOff>28575</xdr:rowOff>
    </xdr:from>
    <xdr:to>
      <xdr:col>0</xdr:col>
      <xdr:colOff>695325</xdr:colOff>
      <xdr:row>18</xdr:row>
      <xdr:rowOff>400050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5762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18</xdr:row>
      <xdr:rowOff>19050</xdr:rowOff>
    </xdr:from>
    <xdr:to>
      <xdr:col>7</xdr:col>
      <xdr:colOff>704850</xdr:colOff>
      <xdr:row>18</xdr:row>
      <xdr:rowOff>381000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84810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866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866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0</xdr:col>
      <xdr:colOff>695325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0</xdr:row>
      <xdr:rowOff>19050</xdr:rowOff>
    </xdr:from>
    <xdr:to>
      <xdr:col>7</xdr:col>
      <xdr:colOff>704850</xdr:colOff>
      <xdr:row>0</xdr:row>
      <xdr:rowOff>381000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905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18</xdr:row>
      <xdr:rowOff>28575</xdr:rowOff>
    </xdr:from>
    <xdr:to>
      <xdr:col>0</xdr:col>
      <xdr:colOff>695325</xdr:colOff>
      <xdr:row>18</xdr:row>
      <xdr:rowOff>400050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5762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18</xdr:row>
      <xdr:rowOff>19050</xdr:rowOff>
    </xdr:from>
    <xdr:to>
      <xdr:col>7</xdr:col>
      <xdr:colOff>704850</xdr:colOff>
      <xdr:row>18</xdr:row>
      <xdr:rowOff>381000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84810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866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866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0</xdr:col>
      <xdr:colOff>695325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0</xdr:row>
      <xdr:rowOff>19050</xdr:rowOff>
    </xdr:from>
    <xdr:to>
      <xdr:col>7</xdr:col>
      <xdr:colOff>704850</xdr:colOff>
      <xdr:row>0</xdr:row>
      <xdr:rowOff>381000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905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18</xdr:row>
      <xdr:rowOff>28575</xdr:rowOff>
    </xdr:from>
    <xdr:to>
      <xdr:col>0</xdr:col>
      <xdr:colOff>695325</xdr:colOff>
      <xdr:row>18</xdr:row>
      <xdr:rowOff>400050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5762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18</xdr:row>
      <xdr:rowOff>19050</xdr:rowOff>
    </xdr:from>
    <xdr:to>
      <xdr:col>7</xdr:col>
      <xdr:colOff>704850</xdr:colOff>
      <xdr:row>18</xdr:row>
      <xdr:rowOff>381000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84810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866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866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0</xdr:col>
      <xdr:colOff>695325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0</xdr:row>
      <xdr:rowOff>19050</xdr:rowOff>
    </xdr:from>
    <xdr:to>
      <xdr:col>7</xdr:col>
      <xdr:colOff>704850</xdr:colOff>
      <xdr:row>0</xdr:row>
      <xdr:rowOff>381000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905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18</xdr:row>
      <xdr:rowOff>28575</xdr:rowOff>
    </xdr:from>
    <xdr:to>
      <xdr:col>0</xdr:col>
      <xdr:colOff>695325</xdr:colOff>
      <xdr:row>18</xdr:row>
      <xdr:rowOff>400050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5762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18</xdr:row>
      <xdr:rowOff>19050</xdr:rowOff>
    </xdr:from>
    <xdr:to>
      <xdr:col>7</xdr:col>
      <xdr:colOff>704850</xdr:colOff>
      <xdr:row>18</xdr:row>
      <xdr:rowOff>381000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84810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866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866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0</xdr:col>
      <xdr:colOff>695325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0</xdr:row>
      <xdr:rowOff>19050</xdr:rowOff>
    </xdr:from>
    <xdr:to>
      <xdr:col>7</xdr:col>
      <xdr:colOff>704850</xdr:colOff>
      <xdr:row>0</xdr:row>
      <xdr:rowOff>381000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905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18</xdr:row>
      <xdr:rowOff>28575</xdr:rowOff>
    </xdr:from>
    <xdr:to>
      <xdr:col>0</xdr:col>
      <xdr:colOff>695325</xdr:colOff>
      <xdr:row>18</xdr:row>
      <xdr:rowOff>400050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5762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18</xdr:row>
      <xdr:rowOff>19050</xdr:rowOff>
    </xdr:from>
    <xdr:to>
      <xdr:col>7</xdr:col>
      <xdr:colOff>704850</xdr:colOff>
      <xdr:row>18</xdr:row>
      <xdr:rowOff>381000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84810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866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866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0</xdr:col>
      <xdr:colOff>695325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0</xdr:row>
      <xdr:rowOff>19050</xdr:rowOff>
    </xdr:from>
    <xdr:to>
      <xdr:col>7</xdr:col>
      <xdr:colOff>704850</xdr:colOff>
      <xdr:row>0</xdr:row>
      <xdr:rowOff>381000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905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18</xdr:row>
      <xdr:rowOff>28575</xdr:rowOff>
    </xdr:from>
    <xdr:to>
      <xdr:col>0</xdr:col>
      <xdr:colOff>695325</xdr:colOff>
      <xdr:row>18</xdr:row>
      <xdr:rowOff>400050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5762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18</xdr:row>
      <xdr:rowOff>19050</xdr:rowOff>
    </xdr:from>
    <xdr:to>
      <xdr:col>7</xdr:col>
      <xdr:colOff>704850</xdr:colOff>
      <xdr:row>18</xdr:row>
      <xdr:rowOff>381000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84810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866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866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0</xdr:col>
      <xdr:colOff>695325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0</xdr:row>
      <xdr:rowOff>19050</xdr:rowOff>
    </xdr:from>
    <xdr:to>
      <xdr:col>7</xdr:col>
      <xdr:colOff>704850</xdr:colOff>
      <xdr:row>0</xdr:row>
      <xdr:rowOff>381000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905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18</xdr:row>
      <xdr:rowOff>28575</xdr:rowOff>
    </xdr:from>
    <xdr:to>
      <xdr:col>0</xdr:col>
      <xdr:colOff>695325</xdr:colOff>
      <xdr:row>18</xdr:row>
      <xdr:rowOff>400050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5762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18</xdr:row>
      <xdr:rowOff>19050</xdr:rowOff>
    </xdr:from>
    <xdr:to>
      <xdr:col>7</xdr:col>
      <xdr:colOff>704850</xdr:colOff>
      <xdr:row>18</xdr:row>
      <xdr:rowOff>381000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84810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866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866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0</xdr:col>
      <xdr:colOff>695325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0</xdr:row>
      <xdr:rowOff>19050</xdr:rowOff>
    </xdr:from>
    <xdr:to>
      <xdr:col>7</xdr:col>
      <xdr:colOff>704850</xdr:colOff>
      <xdr:row>0</xdr:row>
      <xdr:rowOff>381000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905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18</xdr:row>
      <xdr:rowOff>28575</xdr:rowOff>
    </xdr:from>
    <xdr:to>
      <xdr:col>0</xdr:col>
      <xdr:colOff>695325</xdr:colOff>
      <xdr:row>18</xdr:row>
      <xdr:rowOff>400050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7667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18</xdr:row>
      <xdr:rowOff>19050</xdr:rowOff>
    </xdr:from>
    <xdr:to>
      <xdr:col>7</xdr:col>
      <xdr:colOff>704850</xdr:colOff>
      <xdr:row>18</xdr:row>
      <xdr:rowOff>381000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86715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7247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7152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7247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7152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0</xdr:col>
      <xdr:colOff>695325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0</xdr:row>
      <xdr:rowOff>19050</xdr:rowOff>
    </xdr:from>
    <xdr:to>
      <xdr:col>7</xdr:col>
      <xdr:colOff>704850</xdr:colOff>
      <xdr:row>0</xdr:row>
      <xdr:rowOff>381000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905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18</xdr:row>
      <xdr:rowOff>28575</xdr:rowOff>
    </xdr:from>
    <xdr:to>
      <xdr:col>0</xdr:col>
      <xdr:colOff>695325</xdr:colOff>
      <xdr:row>18</xdr:row>
      <xdr:rowOff>400050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7667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18</xdr:row>
      <xdr:rowOff>19050</xdr:rowOff>
    </xdr:from>
    <xdr:to>
      <xdr:col>7</xdr:col>
      <xdr:colOff>704850</xdr:colOff>
      <xdr:row>18</xdr:row>
      <xdr:rowOff>381000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86715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7247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7152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7247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7152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0</xdr:col>
      <xdr:colOff>695325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0</xdr:row>
      <xdr:rowOff>19050</xdr:rowOff>
    </xdr:from>
    <xdr:to>
      <xdr:col>7</xdr:col>
      <xdr:colOff>704850</xdr:colOff>
      <xdr:row>0</xdr:row>
      <xdr:rowOff>381000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905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18</xdr:row>
      <xdr:rowOff>28575</xdr:rowOff>
    </xdr:from>
    <xdr:to>
      <xdr:col>0</xdr:col>
      <xdr:colOff>695325</xdr:colOff>
      <xdr:row>18</xdr:row>
      <xdr:rowOff>400050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7667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18</xdr:row>
      <xdr:rowOff>19050</xdr:rowOff>
    </xdr:from>
    <xdr:to>
      <xdr:col>7</xdr:col>
      <xdr:colOff>704850</xdr:colOff>
      <xdr:row>18</xdr:row>
      <xdr:rowOff>381000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86715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7247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7152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7247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7152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0</xdr:col>
      <xdr:colOff>695325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0</xdr:row>
      <xdr:rowOff>19050</xdr:rowOff>
    </xdr:from>
    <xdr:to>
      <xdr:col>7</xdr:col>
      <xdr:colOff>704850</xdr:colOff>
      <xdr:row>0</xdr:row>
      <xdr:rowOff>381000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905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18</xdr:row>
      <xdr:rowOff>28575</xdr:rowOff>
    </xdr:from>
    <xdr:to>
      <xdr:col>0</xdr:col>
      <xdr:colOff>695325</xdr:colOff>
      <xdr:row>18</xdr:row>
      <xdr:rowOff>400050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5762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18</xdr:row>
      <xdr:rowOff>19050</xdr:rowOff>
    </xdr:from>
    <xdr:to>
      <xdr:col>7</xdr:col>
      <xdr:colOff>704850</xdr:colOff>
      <xdr:row>18</xdr:row>
      <xdr:rowOff>381000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84810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866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866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0</xdr:col>
      <xdr:colOff>695325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0</xdr:row>
      <xdr:rowOff>19050</xdr:rowOff>
    </xdr:from>
    <xdr:to>
      <xdr:col>7</xdr:col>
      <xdr:colOff>704850</xdr:colOff>
      <xdr:row>0</xdr:row>
      <xdr:rowOff>381000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905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18</xdr:row>
      <xdr:rowOff>28575</xdr:rowOff>
    </xdr:from>
    <xdr:to>
      <xdr:col>0</xdr:col>
      <xdr:colOff>695325</xdr:colOff>
      <xdr:row>18</xdr:row>
      <xdr:rowOff>400050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5762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18</xdr:row>
      <xdr:rowOff>19050</xdr:rowOff>
    </xdr:from>
    <xdr:to>
      <xdr:col>7</xdr:col>
      <xdr:colOff>704850</xdr:colOff>
      <xdr:row>18</xdr:row>
      <xdr:rowOff>381000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84810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866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866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0</xdr:col>
      <xdr:colOff>695325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0</xdr:row>
      <xdr:rowOff>19050</xdr:rowOff>
    </xdr:from>
    <xdr:to>
      <xdr:col>7</xdr:col>
      <xdr:colOff>704850</xdr:colOff>
      <xdr:row>0</xdr:row>
      <xdr:rowOff>381000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905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18</xdr:row>
      <xdr:rowOff>28575</xdr:rowOff>
    </xdr:from>
    <xdr:to>
      <xdr:col>0</xdr:col>
      <xdr:colOff>695325</xdr:colOff>
      <xdr:row>18</xdr:row>
      <xdr:rowOff>400050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5762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18</xdr:row>
      <xdr:rowOff>19050</xdr:rowOff>
    </xdr:from>
    <xdr:to>
      <xdr:col>7</xdr:col>
      <xdr:colOff>704850</xdr:colOff>
      <xdr:row>18</xdr:row>
      <xdr:rowOff>381000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84810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866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866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0</xdr:col>
      <xdr:colOff>695325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0</xdr:row>
      <xdr:rowOff>19050</xdr:rowOff>
    </xdr:from>
    <xdr:to>
      <xdr:col>7</xdr:col>
      <xdr:colOff>704850</xdr:colOff>
      <xdr:row>0</xdr:row>
      <xdr:rowOff>381000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905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18</xdr:row>
      <xdr:rowOff>28575</xdr:rowOff>
    </xdr:from>
    <xdr:to>
      <xdr:col>0</xdr:col>
      <xdr:colOff>695325</xdr:colOff>
      <xdr:row>18</xdr:row>
      <xdr:rowOff>400050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5762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18</xdr:row>
      <xdr:rowOff>19050</xdr:rowOff>
    </xdr:from>
    <xdr:to>
      <xdr:col>7</xdr:col>
      <xdr:colOff>704850</xdr:colOff>
      <xdr:row>18</xdr:row>
      <xdr:rowOff>381000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84810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866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866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0</xdr:col>
      <xdr:colOff>695325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0</xdr:row>
      <xdr:rowOff>19050</xdr:rowOff>
    </xdr:from>
    <xdr:to>
      <xdr:col>7</xdr:col>
      <xdr:colOff>704850</xdr:colOff>
      <xdr:row>0</xdr:row>
      <xdr:rowOff>381000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905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18</xdr:row>
      <xdr:rowOff>28575</xdr:rowOff>
    </xdr:from>
    <xdr:to>
      <xdr:col>0</xdr:col>
      <xdr:colOff>695325</xdr:colOff>
      <xdr:row>18</xdr:row>
      <xdr:rowOff>400050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5762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18</xdr:row>
      <xdr:rowOff>19050</xdr:rowOff>
    </xdr:from>
    <xdr:to>
      <xdr:col>7</xdr:col>
      <xdr:colOff>704850</xdr:colOff>
      <xdr:row>18</xdr:row>
      <xdr:rowOff>381000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84810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866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866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0</xdr:col>
      <xdr:colOff>695325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0</xdr:row>
      <xdr:rowOff>19050</xdr:rowOff>
    </xdr:from>
    <xdr:to>
      <xdr:col>7</xdr:col>
      <xdr:colOff>704850</xdr:colOff>
      <xdr:row>0</xdr:row>
      <xdr:rowOff>381000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905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18</xdr:row>
      <xdr:rowOff>28575</xdr:rowOff>
    </xdr:from>
    <xdr:to>
      <xdr:col>0</xdr:col>
      <xdr:colOff>695325</xdr:colOff>
      <xdr:row>18</xdr:row>
      <xdr:rowOff>400050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5762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18</xdr:row>
      <xdr:rowOff>19050</xdr:rowOff>
    </xdr:from>
    <xdr:to>
      <xdr:col>7</xdr:col>
      <xdr:colOff>704850</xdr:colOff>
      <xdr:row>18</xdr:row>
      <xdr:rowOff>381000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84810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866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866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0</xdr:col>
      <xdr:colOff>695325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0</xdr:row>
      <xdr:rowOff>19050</xdr:rowOff>
    </xdr:from>
    <xdr:to>
      <xdr:col>7</xdr:col>
      <xdr:colOff>704850</xdr:colOff>
      <xdr:row>0</xdr:row>
      <xdr:rowOff>381000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905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18</xdr:row>
      <xdr:rowOff>28575</xdr:rowOff>
    </xdr:from>
    <xdr:to>
      <xdr:col>0</xdr:col>
      <xdr:colOff>695325</xdr:colOff>
      <xdr:row>18</xdr:row>
      <xdr:rowOff>400050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5762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18</xdr:row>
      <xdr:rowOff>19050</xdr:rowOff>
    </xdr:from>
    <xdr:to>
      <xdr:col>7</xdr:col>
      <xdr:colOff>704850</xdr:colOff>
      <xdr:row>18</xdr:row>
      <xdr:rowOff>381000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84810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866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866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0</xdr:col>
      <xdr:colOff>695325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0</xdr:row>
      <xdr:rowOff>19050</xdr:rowOff>
    </xdr:from>
    <xdr:to>
      <xdr:col>7</xdr:col>
      <xdr:colOff>704850</xdr:colOff>
      <xdr:row>0</xdr:row>
      <xdr:rowOff>381000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905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18</xdr:row>
      <xdr:rowOff>28575</xdr:rowOff>
    </xdr:from>
    <xdr:to>
      <xdr:col>0</xdr:col>
      <xdr:colOff>695325</xdr:colOff>
      <xdr:row>18</xdr:row>
      <xdr:rowOff>400050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5762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18</xdr:row>
      <xdr:rowOff>19050</xdr:rowOff>
    </xdr:from>
    <xdr:to>
      <xdr:col>7</xdr:col>
      <xdr:colOff>704850</xdr:colOff>
      <xdr:row>18</xdr:row>
      <xdr:rowOff>381000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84810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866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866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0</xdr:col>
      <xdr:colOff>695325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0</xdr:row>
      <xdr:rowOff>19050</xdr:rowOff>
    </xdr:from>
    <xdr:to>
      <xdr:col>7</xdr:col>
      <xdr:colOff>704850</xdr:colOff>
      <xdr:row>0</xdr:row>
      <xdr:rowOff>381000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905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18</xdr:row>
      <xdr:rowOff>28575</xdr:rowOff>
    </xdr:from>
    <xdr:to>
      <xdr:col>0</xdr:col>
      <xdr:colOff>695325</xdr:colOff>
      <xdr:row>18</xdr:row>
      <xdr:rowOff>400050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5762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18</xdr:row>
      <xdr:rowOff>19050</xdr:rowOff>
    </xdr:from>
    <xdr:to>
      <xdr:col>7</xdr:col>
      <xdr:colOff>704850</xdr:colOff>
      <xdr:row>18</xdr:row>
      <xdr:rowOff>381000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84810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866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866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0</xdr:col>
      <xdr:colOff>695325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0</xdr:row>
      <xdr:rowOff>19050</xdr:rowOff>
    </xdr:from>
    <xdr:to>
      <xdr:col>7</xdr:col>
      <xdr:colOff>704850</xdr:colOff>
      <xdr:row>0</xdr:row>
      <xdr:rowOff>381000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905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18</xdr:row>
      <xdr:rowOff>28575</xdr:rowOff>
    </xdr:from>
    <xdr:to>
      <xdr:col>0</xdr:col>
      <xdr:colOff>695325</xdr:colOff>
      <xdr:row>18</xdr:row>
      <xdr:rowOff>400050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5762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18</xdr:row>
      <xdr:rowOff>19050</xdr:rowOff>
    </xdr:from>
    <xdr:to>
      <xdr:col>7</xdr:col>
      <xdr:colOff>704850</xdr:colOff>
      <xdr:row>18</xdr:row>
      <xdr:rowOff>381000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84810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866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866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0</xdr:col>
      <xdr:colOff>695325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0</xdr:row>
      <xdr:rowOff>19050</xdr:rowOff>
    </xdr:from>
    <xdr:to>
      <xdr:col>7</xdr:col>
      <xdr:colOff>704850</xdr:colOff>
      <xdr:row>0</xdr:row>
      <xdr:rowOff>381000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905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18</xdr:row>
      <xdr:rowOff>28575</xdr:rowOff>
    </xdr:from>
    <xdr:to>
      <xdr:col>0</xdr:col>
      <xdr:colOff>695325</xdr:colOff>
      <xdr:row>18</xdr:row>
      <xdr:rowOff>400050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5762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18</xdr:row>
      <xdr:rowOff>19050</xdr:rowOff>
    </xdr:from>
    <xdr:to>
      <xdr:col>7</xdr:col>
      <xdr:colOff>704850</xdr:colOff>
      <xdr:row>18</xdr:row>
      <xdr:rowOff>381000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84810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866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866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0</xdr:col>
      <xdr:colOff>695325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0</xdr:row>
      <xdr:rowOff>19050</xdr:rowOff>
    </xdr:from>
    <xdr:to>
      <xdr:col>7</xdr:col>
      <xdr:colOff>704850</xdr:colOff>
      <xdr:row>0</xdr:row>
      <xdr:rowOff>381000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905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18</xdr:row>
      <xdr:rowOff>28575</xdr:rowOff>
    </xdr:from>
    <xdr:to>
      <xdr:col>0</xdr:col>
      <xdr:colOff>695325</xdr:colOff>
      <xdr:row>18</xdr:row>
      <xdr:rowOff>400050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5762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18</xdr:row>
      <xdr:rowOff>19050</xdr:rowOff>
    </xdr:from>
    <xdr:to>
      <xdr:col>7</xdr:col>
      <xdr:colOff>704850</xdr:colOff>
      <xdr:row>18</xdr:row>
      <xdr:rowOff>381000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84810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866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866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0</xdr:col>
      <xdr:colOff>695325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0</xdr:row>
      <xdr:rowOff>19050</xdr:rowOff>
    </xdr:from>
    <xdr:to>
      <xdr:col>7</xdr:col>
      <xdr:colOff>704850</xdr:colOff>
      <xdr:row>0</xdr:row>
      <xdr:rowOff>381000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905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18</xdr:row>
      <xdr:rowOff>28575</xdr:rowOff>
    </xdr:from>
    <xdr:to>
      <xdr:col>0</xdr:col>
      <xdr:colOff>695325</xdr:colOff>
      <xdr:row>18</xdr:row>
      <xdr:rowOff>400050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5762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18</xdr:row>
      <xdr:rowOff>19050</xdr:rowOff>
    </xdr:from>
    <xdr:to>
      <xdr:col>7</xdr:col>
      <xdr:colOff>704850</xdr:colOff>
      <xdr:row>18</xdr:row>
      <xdr:rowOff>381000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84810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866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866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0</xdr:col>
      <xdr:colOff>695325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0</xdr:row>
      <xdr:rowOff>19050</xdr:rowOff>
    </xdr:from>
    <xdr:to>
      <xdr:col>7</xdr:col>
      <xdr:colOff>704850</xdr:colOff>
      <xdr:row>0</xdr:row>
      <xdr:rowOff>381000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905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18</xdr:row>
      <xdr:rowOff>28575</xdr:rowOff>
    </xdr:from>
    <xdr:to>
      <xdr:col>0</xdr:col>
      <xdr:colOff>695325</xdr:colOff>
      <xdr:row>18</xdr:row>
      <xdr:rowOff>400050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5762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18</xdr:row>
      <xdr:rowOff>19050</xdr:rowOff>
    </xdr:from>
    <xdr:to>
      <xdr:col>7</xdr:col>
      <xdr:colOff>704850</xdr:colOff>
      <xdr:row>18</xdr:row>
      <xdr:rowOff>381000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84810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866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866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0</xdr:col>
      <xdr:colOff>695325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0</xdr:row>
      <xdr:rowOff>19050</xdr:rowOff>
    </xdr:from>
    <xdr:to>
      <xdr:col>7</xdr:col>
      <xdr:colOff>704850</xdr:colOff>
      <xdr:row>0</xdr:row>
      <xdr:rowOff>381000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905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18</xdr:row>
      <xdr:rowOff>28575</xdr:rowOff>
    </xdr:from>
    <xdr:to>
      <xdr:col>0</xdr:col>
      <xdr:colOff>695325</xdr:colOff>
      <xdr:row>18</xdr:row>
      <xdr:rowOff>400050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5762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18</xdr:row>
      <xdr:rowOff>19050</xdr:rowOff>
    </xdr:from>
    <xdr:to>
      <xdr:col>7</xdr:col>
      <xdr:colOff>704850</xdr:colOff>
      <xdr:row>18</xdr:row>
      <xdr:rowOff>381000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84810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866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866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28575</xdr:rowOff>
    </xdr:from>
    <xdr:to>
      <xdr:col>0</xdr:col>
      <xdr:colOff>695325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0</xdr:row>
      <xdr:rowOff>19050</xdr:rowOff>
    </xdr:from>
    <xdr:to>
      <xdr:col>7</xdr:col>
      <xdr:colOff>704850</xdr:colOff>
      <xdr:row>0</xdr:row>
      <xdr:rowOff>381000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905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18</xdr:row>
      <xdr:rowOff>28575</xdr:rowOff>
    </xdr:from>
    <xdr:to>
      <xdr:col>0</xdr:col>
      <xdr:colOff>695325</xdr:colOff>
      <xdr:row>18</xdr:row>
      <xdr:rowOff>400050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57625"/>
          <a:ext cx="5143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18</xdr:row>
      <xdr:rowOff>19050</xdr:rowOff>
    </xdr:from>
    <xdr:to>
      <xdr:col>7</xdr:col>
      <xdr:colOff>704850</xdr:colOff>
      <xdr:row>18</xdr:row>
      <xdr:rowOff>381000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3848100"/>
          <a:ext cx="51435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866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180975</xdr:colOff>
      <xdr:row>36</xdr:row>
      <xdr:rowOff>28575</xdr:rowOff>
    </xdr:from>
    <xdr:to>
      <xdr:col>0</xdr:col>
      <xdr:colOff>695325</xdr:colOff>
      <xdr:row>36</xdr:row>
      <xdr:rowOff>409575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86675"/>
          <a:ext cx="5143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36</xdr:row>
      <xdr:rowOff>19050</xdr:rowOff>
    </xdr:from>
    <xdr:to>
      <xdr:col>7</xdr:col>
      <xdr:colOff>714375</xdr:colOff>
      <xdr:row>36</xdr:row>
      <xdr:rowOff>390525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5238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laskala.maciej@gmail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L199"/>
  <sheetViews>
    <sheetView zoomScalePageLayoutView="0" workbookViewId="0" topLeftCell="A37">
      <selection activeCell="M45" sqref="M45"/>
    </sheetView>
  </sheetViews>
  <sheetFormatPr defaultColWidth="9.140625" defaultRowHeight="15"/>
  <cols>
    <col min="1" max="1" width="5.28125" style="1" customWidth="1"/>
    <col min="2" max="2" width="44.00390625" style="2" customWidth="1"/>
    <col min="3" max="3" width="9.7109375" style="2" customWidth="1"/>
    <col min="4" max="4" width="9.57421875" style="2" customWidth="1"/>
    <col min="5" max="6" width="7.28125" style="3" customWidth="1"/>
    <col min="7" max="7" width="4.8515625" style="3" customWidth="1"/>
    <col min="8" max="8" width="12.421875" style="4" customWidth="1"/>
    <col min="9" max="9" width="7.7109375" style="1" customWidth="1"/>
    <col min="10" max="16384" width="9.140625" style="1" customWidth="1"/>
  </cols>
  <sheetData>
    <row r="2" spans="1:8" s="5" customFormat="1" ht="15.75">
      <c r="A2" s="98" t="s">
        <v>0</v>
      </c>
      <c r="B2" s="98"/>
      <c r="C2" s="98"/>
      <c r="D2" s="98"/>
      <c r="E2" s="98"/>
      <c r="F2" s="98"/>
      <c r="G2" s="98"/>
      <c r="H2" s="98"/>
    </row>
    <row r="3" spans="1:8" ht="21">
      <c r="A3" s="99" t="s">
        <v>1</v>
      </c>
      <c r="B3" s="99"/>
      <c r="C3" s="99"/>
      <c r="D3" s="99"/>
      <c r="E3" s="99"/>
      <c r="F3" s="99"/>
      <c r="G3" s="99"/>
      <c r="H3" s="99"/>
    </row>
    <row r="4" spans="1:8" ht="21">
      <c r="A4" s="6"/>
      <c r="B4" s="6"/>
      <c r="C4" s="6"/>
      <c r="D4" s="6"/>
      <c r="E4" s="6"/>
      <c r="F4" s="6"/>
      <c r="G4" s="6"/>
      <c r="H4" s="6"/>
    </row>
    <row r="5" spans="1:8" s="10" customFormat="1" ht="24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9" t="s">
        <v>9</v>
      </c>
    </row>
    <row r="6" spans="1:8" ht="18" customHeight="1">
      <c r="A6" s="11" t="s">
        <v>10</v>
      </c>
      <c r="B6" s="12" t="s">
        <v>11</v>
      </c>
      <c r="C6" s="13" t="s">
        <v>12</v>
      </c>
      <c r="D6" s="13" t="s">
        <v>13</v>
      </c>
      <c r="E6" s="14">
        <f>'muži 7-12'!J17</f>
        <v>816</v>
      </c>
      <c r="F6" s="14">
        <f>'muži 7-12'!K17</f>
        <v>424</v>
      </c>
      <c r="G6" s="14">
        <f>'muži 7-12'!L17</f>
        <v>8</v>
      </c>
      <c r="H6" s="15">
        <f aca="true" t="shared" si="0" ref="H6:H37">E6+F6</f>
        <v>1240</v>
      </c>
    </row>
    <row r="7" spans="1:8" ht="18" customHeight="1">
      <c r="A7" s="11" t="s">
        <v>14</v>
      </c>
      <c r="B7" s="12" t="s">
        <v>15</v>
      </c>
      <c r="C7" s="13" t="s">
        <v>16</v>
      </c>
      <c r="D7" s="13" t="s">
        <v>13</v>
      </c>
      <c r="E7" s="14">
        <f>'muži 19-24'!J53</f>
        <v>783</v>
      </c>
      <c r="F7" s="14">
        <f>'muži 19-24'!K53</f>
        <v>432</v>
      </c>
      <c r="G7" s="14">
        <f>'muži 19-24'!L53</f>
        <v>10</v>
      </c>
      <c r="H7" s="15">
        <f t="shared" si="0"/>
        <v>1215</v>
      </c>
    </row>
    <row r="8" spans="1:8" ht="18" customHeight="1">
      <c r="A8" s="11" t="s">
        <v>17</v>
      </c>
      <c r="B8" s="89" t="s">
        <v>472</v>
      </c>
      <c r="C8" s="90" t="s">
        <v>12</v>
      </c>
      <c r="D8" s="90" t="s">
        <v>21</v>
      </c>
      <c r="E8" s="97">
        <f>'smíš.25-30'!C17</f>
        <v>802</v>
      </c>
      <c r="F8" s="97">
        <f>'smíš.25-30'!D17</f>
        <v>413</v>
      </c>
      <c r="G8" s="97">
        <f>'smíš.25-30'!E17</f>
        <v>7</v>
      </c>
      <c r="H8" s="92">
        <f t="shared" si="0"/>
        <v>1215</v>
      </c>
    </row>
    <row r="9" spans="1:8" ht="18" customHeight="1">
      <c r="A9" s="11" t="s">
        <v>19</v>
      </c>
      <c r="B9" s="12" t="s">
        <v>18</v>
      </c>
      <c r="C9" s="13" t="s">
        <v>16</v>
      </c>
      <c r="D9" s="13" t="s">
        <v>13</v>
      </c>
      <c r="E9" s="16">
        <f>'muži 13-18'!C17</f>
        <v>768</v>
      </c>
      <c r="F9" s="16">
        <f>'muži 13-18'!D17</f>
        <v>446</v>
      </c>
      <c r="G9" s="16">
        <f>'muži 13-18'!E17</f>
        <v>7</v>
      </c>
      <c r="H9" s="15">
        <f t="shared" si="0"/>
        <v>1214</v>
      </c>
    </row>
    <row r="10" spans="1:8" ht="18" customHeight="1">
      <c r="A10" s="11" t="s">
        <v>22</v>
      </c>
      <c r="B10" s="89" t="s">
        <v>367</v>
      </c>
      <c r="C10" s="90" t="s">
        <v>16</v>
      </c>
      <c r="D10" s="90" t="s">
        <v>21</v>
      </c>
      <c r="E10" s="91">
        <v>804</v>
      </c>
      <c r="F10" s="91">
        <v>406</v>
      </c>
      <c r="G10" s="91">
        <v>8</v>
      </c>
      <c r="H10" s="92">
        <f t="shared" si="0"/>
        <v>1210</v>
      </c>
    </row>
    <row r="11" spans="1:8" ht="18" customHeight="1">
      <c r="A11" s="11" t="s">
        <v>24</v>
      </c>
      <c r="B11" s="12" t="s">
        <v>20</v>
      </c>
      <c r="C11" s="13" t="s">
        <v>16</v>
      </c>
      <c r="D11" s="13" t="s">
        <v>21</v>
      </c>
      <c r="E11" s="14">
        <v>791</v>
      </c>
      <c r="F11" s="14">
        <v>412</v>
      </c>
      <c r="G11" s="14">
        <v>9</v>
      </c>
      <c r="H11" s="15">
        <f t="shared" si="0"/>
        <v>1203</v>
      </c>
    </row>
    <row r="12" spans="1:8" ht="18" customHeight="1">
      <c r="A12" s="11" t="s">
        <v>25</v>
      </c>
      <c r="B12" s="89" t="s">
        <v>476</v>
      </c>
      <c r="C12" s="90" t="s">
        <v>12</v>
      </c>
      <c r="D12" s="90" t="s">
        <v>13</v>
      </c>
      <c r="E12" s="91">
        <f>'muži 49-54'!J35</f>
        <v>787</v>
      </c>
      <c r="F12" s="91">
        <f>'muži 49-54'!K35</f>
        <v>402</v>
      </c>
      <c r="G12" s="91">
        <v>4</v>
      </c>
      <c r="H12" s="92">
        <f t="shared" si="0"/>
        <v>1189</v>
      </c>
    </row>
    <row r="13" spans="1:8" ht="18" customHeight="1">
      <c r="A13" s="17" t="s">
        <v>27</v>
      </c>
      <c r="B13" s="18" t="s">
        <v>23</v>
      </c>
      <c r="C13" s="19" t="s">
        <v>12</v>
      </c>
      <c r="D13" s="19" t="s">
        <v>13</v>
      </c>
      <c r="E13" s="20">
        <f>'muži 19-24'!J17</f>
        <v>777</v>
      </c>
      <c r="F13" s="20">
        <f>'muži 19-24'!K17</f>
        <v>411</v>
      </c>
      <c r="G13" s="20">
        <f>'muži 19-24'!L17</f>
        <v>4</v>
      </c>
      <c r="H13" s="21">
        <f t="shared" si="0"/>
        <v>1188</v>
      </c>
    </row>
    <row r="14" spans="1:8" ht="18" customHeight="1">
      <c r="A14" s="17" t="s">
        <v>29</v>
      </c>
      <c r="B14" s="18" t="s">
        <v>11</v>
      </c>
      <c r="C14" s="19" t="s">
        <v>12</v>
      </c>
      <c r="D14" s="19" t="s">
        <v>13</v>
      </c>
      <c r="E14" s="20">
        <f>'muži 7-12'!J35</f>
        <v>769</v>
      </c>
      <c r="F14" s="20">
        <f>'muži 7-12'!K35</f>
        <v>416</v>
      </c>
      <c r="G14" s="20">
        <f>'muži 7-12'!L35</f>
        <v>7</v>
      </c>
      <c r="H14" s="21">
        <f t="shared" si="0"/>
        <v>1185</v>
      </c>
    </row>
    <row r="15" spans="1:8" ht="18" customHeight="1">
      <c r="A15" s="17" t="s">
        <v>32</v>
      </c>
      <c r="B15" s="18" t="s">
        <v>472</v>
      </c>
      <c r="C15" s="19" t="s">
        <v>16</v>
      </c>
      <c r="D15" s="19" t="s">
        <v>21</v>
      </c>
      <c r="E15" s="20">
        <f>'smíš.19-24'!J53</f>
        <v>797</v>
      </c>
      <c r="F15" s="20">
        <f>'smíš.19-24'!K53</f>
        <v>382</v>
      </c>
      <c r="G15" s="20">
        <v>11</v>
      </c>
      <c r="H15" s="21">
        <f t="shared" si="0"/>
        <v>1179</v>
      </c>
    </row>
    <row r="16" spans="1:8" ht="18" customHeight="1">
      <c r="A16" s="17" t="s">
        <v>34</v>
      </c>
      <c r="B16" s="93" t="s">
        <v>354</v>
      </c>
      <c r="C16" s="94" t="s">
        <v>12</v>
      </c>
      <c r="D16" s="94" t="s">
        <v>13</v>
      </c>
      <c r="E16" s="95">
        <v>746</v>
      </c>
      <c r="F16" s="95">
        <v>429</v>
      </c>
      <c r="G16" s="95">
        <v>6</v>
      </c>
      <c r="H16" s="96">
        <f t="shared" si="0"/>
        <v>1175</v>
      </c>
    </row>
    <row r="17" spans="1:8" ht="18" customHeight="1">
      <c r="A17" s="17" t="s">
        <v>36</v>
      </c>
      <c r="B17" s="85" t="s">
        <v>26</v>
      </c>
      <c r="C17" s="86" t="s">
        <v>16</v>
      </c>
      <c r="D17" s="86" t="s">
        <v>21</v>
      </c>
      <c r="E17" s="87">
        <f>'smíš.13-18'!C17</f>
        <v>792</v>
      </c>
      <c r="F17" s="87">
        <f>'smíš.13-18'!D17</f>
        <v>367</v>
      </c>
      <c r="G17" s="87">
        <f>'smíš.13-18'!E17</f>
        <v>10</v>
      </c>
      <c r="H17" s="88">
        <f t="shared" si="0"/>
        <v>1159</v>
      </c>
    </row>
    <row r="18" spans="1:8" ht="18" customHeight="1">
      <c r="A18" s="17" t="s">
        <v>38</v>
      </c>
      <c r="B18" s="18" t="s">
        <v>366</v>
      </c>
      <c r="C18" s="19" t="s">
        <v>12</v>
      </c>
      <c r="D18" s="19" t="s">
        <v>13</v>
      </c>
      <c r="E18" s="20">
        <v>766</v>
      </c>
      <c r="F18" s="20">
        <v>392</v>
      </c>
      <c r="G18" s="20">
        <v>2</v>
      </c>
      <c r="H18" s="21">
        <f t="shared" si="0"/>
        <v>1158</v>
      </c>
    </row>
    <row r="19" spans="1:8" ht="18" customHeight="1">
      <c r="A19" s="17" t="s">
        <v>40</v>
      </c>
      <c r="B19" s="18" t="s">
        <v>28</v>
      </c>
      <c r="C19" s="19" t="s">
        <v>12</v>
      </c>
      <c r="D19" s="19" t="s">
        <v>13</v>
      </c>
      <c r="E19" s="20">
        <v>757</v>
      </c>
      <c r="F19" s="20">
        <v>400</v>
      </c>
      <c r="G19" s="20">
        <v>6</v>
      </c>
      <c r="H19" s="21">
        <f t="shared" si="0"/>
        <v>1157</v>
      </c>
    </row>
    <row r="20" spans="1:8" ht="18" customHeight="1">
      <c r="A20" s="17" t="s">
        <v>42</v>
      </c>
      <c r="B20" s="18" t="s">
        <v>30</v>
      </c>
      <c r="C20" s="19" t="s">
        <v>31</v>
      </c>
      <c r="D20" s="19" t="s">
        <v>21</v>
      </c>
      <c r="E20" s="20">
        <v>784</v>
      </c>
      <c r="F20" s="20">
        <v>373</v>
      </c>
      <c r="G20" s="20">
        <v>10</v>
      </c>
      <c r="H20" s="21">
        <f t="shared" si="0"/>
        <v>1157</v>
      </c>
    </row>
    <row r="21" spans="1:8" ht="18" customHeight="1">
      <c r="A21" s="17" t="s">
        <v>44</v>
      </c>
      <c r="B21" s="18" t="s">
        <v>406</v>
      </c>
      <c r="C21" s="19" t="s">
        <v>12</v>
      </c>
      <c r="D21" s="19" t="s">
        <v>13</v>
      </c>
      <c r="E21" s="20">
        <f>'muži 43-48'!J17</f>
        <v>760</v>
      </c>
      <c r="F21" s="20">
        <f>'muži 43-48'!K17</f>
        <v>392</v>
      </c>
      <c r="G21" s="20">
        <f>'muži 43-48'!L17</f>
        <v>8</v>
      </c>
      <c r="H21" s="21">
        <f t="shared" si="0"/>
        <v>1152</v>
      </c>
    </row>
    <row r="22" spans="1:8" ht="18" customHeight="1">
      <c r="A22" s="17" t="s">
        <v>46</v>
      </c>
      <c r="B22" s="18" t="s">
        <v>461</v>
      </c>
      <c r="C22" s="19" t="s">
        <v>16</v>
      </c>
      <c r="D22" s="19" t="s">
        <v>13</v>
      </c>
      <c r="E22" s="22">
        <f>'muži 49-54'!C35</f>
        <v>762</v>
      </c>
      <c r="F22" s="22">
        <f>'muži 49-54'!D35</f>
        <v>388</v>
      </c>
      <c r="G22" s="20">
        <v>17</v>
      </c>
      <c r="H22" s="21">
        <f t="shared" si="0"/>
        <v>1150</v>
      </c>
    </row>
    <row r="23" spans="1:8" ht="18" customHeight="1">
      <c r="A23" s="17" t="s">
        <v>49</v>
      </c>
      <c r="B23" s="18" t="s">
        <v>462</v>
      </c>
      <c r="C23" s="19" t="s">
        <v>12</v>
      </c>
      <c r="D23" s="19" t="s">
        <v>21</v>
      </c>
      <c r="E23" s="20">
        <f>'smíš.19-24'!J35</f>
        <v>788</v>
      </c>
      <c r="F23" s="20">
        <f>'smíš.19-24'!K35</f>
        <v>361</v>
      </c>
      <c r="G23" s="20">
        <v>9</v>
      </c>
      <c r="H23" s="21">
        <f t="shared" si="0"/>
        <v>1149</v>
      </c>
    </row>
    <row r="24" spans="1:8" ht="18" customHeight="1">
      <c r="A24" s="17" t="s">
        <v>50</v>
      </c>
      <c r="B24" s="18" t="s">
        <v>450</v>
      </c>
      <c r="C24" s="19" t="s">
        <v>31</v>
      </c>
      <c r="D24" s="19" t="s">
        <v>13</v>
      </c>
      <c r="E24" s="22">
        <f>'muži 49-54'!C17</f>
        <v>790</v>
      </c>
      <c r="F24" s="22">
        <f>'muži 49-54'!D17</f>
        <v>359</v>
      </c>
      <c r="G24" s="22">
        <f>'muži 49-54'!E17</f>
        <v>10</v>
      </c>
      <c r="H24" s="21">
        <f t="shared" si="0"/>
        <v>1149</v>
      </c>
    </row>
    <row r="25" spans="1:8" ht="18" customHeight="1">
      <c r="A25" s="17" t="s">
        <v>52</v>
      </c>
      <c r="B25" s="18" t="s">
        <v>489</v>
      </c>
      <c r="C25" s="19" t="s">
        <v>16</v>
      </c>
      <c r="D25" s="19" t="s">
        <v>13</v>
      </c>
      <c r="E25" s="22">
        <f>'muži 55-60'!C35</f>
        <v>745</v>
      </c>
      <c r="F25" s="22">
        <f>'muži 55-60'!D35</f>
        <v>399</v>
      </c>
      <c r="G25" s="20">
        <v>10</v>
      </c>
      <c r="H25" s="21">
        <f t="shared" si="0"/>
        <v>1144</v>
      </c>
    </row>
    <row r="26" spans="1:8" ht="18" customHeight="1">
      <c r="A26" s="17" t="s">
        <v>54</v>
      </c>
      <c r="B26" s="18" t="s">
        <v>498</v>
      </c>
      <c r="C26" s="19" t="s">
        <v>16</v>
      </c>
      <c r="D26" s="19" t="s">
        <v>48</v>
      </c>
      <c r="E26" s="20">
        <f>'ženy 7-12'!J17</f>
        <v>785</v>
      </c>
      <c r="F26" s="20">
        <f>'ženy 7-12'!K17</f>
        <v>356</v>
      </c>
      <c r="G26" s="20">
        <v>6</v>
      </c>
      <c r="H26" s="21">
        <f t="shared" si="0"/>
        <v>1141</v>
      </c>
    </row>
    <row r="27" spans="1:8" ht="18" customHeight="1">
      <c r="A27" s="17" t="s">
        <v>56</v>
      </c>
      <c r="B27" s="18" t="s">
        <v>33</v>
      </c>
      <c r="C27" s="19" t="s">
        <v>16</v>
      </c>
      <c r="D27" s="19" t="s">
        <v>21</v>
      </c>
      <c r="E27" s="20">
        <f>'smíš.1-6'!J35</f>
        <v>784</v>
      </c>
      <c r="F27" s="20">
        <f>'smíš.1-6'!K35</f>
        <v>354</v>
      </c>
      <c r="G27" s="20">
        <f>'smíš.1-6'!L35</f>
        <v>7</v>
      </c>
      <c r="H27" s="21">
        <f t="shared" si="0"/>
        <v>1138</v>
      </c>
    </row>
    <row r="28" spans="1:12" ht="18" customHeight="1">
      <c r="A28" s="17" t="s">
        <v>58</v>
      </c>
      <c r="B28" s="18" t="s">
        <v>35</v>
      </c>
      <c r="C28" s="19" t="s">
        <v>12</v>
      </c>
      <c r="D28" s="19" t="s">
        <v>13</v>
      </c>
      <c r="E28" s="22">
        <f>'muži 19-24'!C53</f>
        <v>748</v>
      </c>
      <c r="F28" s="22">
        <f>'muži 19-24'!D53</f>
        <v>389</v>
      </c>
      <c r="G28" s="22">
        <f>'muži 19-24'!E53</f>
        <v>7</v>
      </c>
      <c r="H28" s="21">
        <f t="shared" si="0"/>
        <v>1137</v>
      </c>
      <c r="L28" s="28" t="s">
        <v>60</v>
      </c>
    </row>
    <row r="29" spans="1:8" ht="18" customHeight="1">
      <c r="A29" s="17" t="s">
        <v>61</v>
      </c>
      <c r="B29" s="18" t="s">
        <v>37</v>
      </c>
      <c r="C29" s="19" t="s">
        <v>12</v>
      </c>
      <c r="D29" s="19" t="s">
        <v>13</v>
      </c>
      <c r="E29" s="22">
        <f>'muži 7-12'!C35</f>
        <v>755</v>
      </c>
      <c r="F29" s="22">
        <f>'muži 7-12'!D35</f>
        <v>382</v>
      </c>
      <c r="G29" s="22">
        <f>'muži 7-12'!E35</f>
        <v>17</v>
      </c>
      <c r="H29" s="21">
        <f t="shared" si="0"/>
        <v>1137</v>
      </c>
    </row>
    <row r="30" spans="1:8" ht="18" customHeight="1">
      <c r="A30" s="17" t="s">
        <v>63</v>
      </c>
      <c r="B30" s="18" t="s">
        <v>361</v>
      </c>
      <c r="C30" s="19" t="s">
        <v>12</v>
      </c>
      <c r="D30" s="19" t="s">
        <v>13</v>
      </c>
      <c r="E30" s="20">
        <v>773</v>
      </c>
      <c r="F30" s="20">
        <v>364</v>
      </c>
      <c r="G30" s="20">
        <v>8</v>
      </c>
      <c r="H30" s="21">
        <f t="shared" si="0"/>
        <v>1137</v>
      </c>
    </row>
    <row r="31" spans="1:8" ht="18" customHeight="1">
      <c r="A31" s="17" t="s">
        <v>65</v>
      </c>
      <c r="B31" s="23" t="s">
        <v>39</v>
      </c>
      <c r="C31" s="24" t="s">
        <v>12</v>
      </c>
      <c r="D31" s="24" t="s">
        <v>13</v>
      </c>
      <c r="E31" s="25">
        <v>755</v>
      </c>
      <c r="F31" s="25">
        <v>377</v>
      </c>
      <c r="G31" s="25">
        <v>15</v>
      </c>
      <c r="H31" s="26">
        <f t="shared" si="0"/>
        <v>1132</v>
      </c>
    </row>
    <row r="32" spans="1:8" ht="18" customHeight="1">
      <c r="A32" s="17" t="s">
        <v>67</v>
      </c>
      <c r="B32" s="23" t="s">
        <v>41</v>
      </c>
      <c r="C32" s="24" t="s">
        <v>16</v>
      </c>
      <c r="D32" s="24" t="s">
        <v>21</v>
      </c>
      <c r="E32" s="27">
        <f>'smíš.1-6'!C53</f>
        <v>755</v>
      </c>
      <c r="F32" s="27">
        <f>'smíš.1-6'!D53</f>
        <v>376</v>
      </c>
      <c r="G32" s="27">
        <f>'smíš.1-6'!E53</f>
        <v>12</v>
      </c>
      <c r="H32" s="26">
        <f t="shared" si="0"/>
        <v>1131</v>
      </c>
    </row>
    <row r="33" spans="1:8" ht="18" customHeight="1">
      <c r="A33" s="17" t="s">
        <v>69</v>
      </c>
      <c r="B33" s="18" t="s">
        <v>43</v>
      </c>
      <c r="C33" s="19" t="s">
        <v>16</v>
      </c>
      <c r="D33" s="19" t="s">
        <v>21</v>
      </c>
      <c r="E33" s="20">
        <f>'smíš.7-12'!J53</f>
        <v>786</v>
      </c>
      <c r="F33" s="20">
        <f>'smíš.7-12'!K53</f>
        <v>345</v>
      </c>
      <c r="G33" s="20">
        <f>'smíš.7-12'!L53</f>
        <v>11</v>
      </c>
      <c r="H33" s="21">
        <f t="shared" si="0"/>
        <v>1131</v>
      </c>
    </row>
    <row r="34" spans="1:8" ht="18" customHeight="1">
      <c r="A34" s="17" t="s">
        <v>71</v>
      </c>
      <c r="B34" s="18" t="s">
        <v>45</v>
      </c>
      <c r="C34" s="19" t="s">
        <v>12</v>
      </c>
      <c r="D34" s="19" t="s">
        <v>13</v>
      </c>
      <c r="E34" s="22">
        <f>'muži 25-30'!C35</f>
        <v>745</v>
      </c>
      <c r="F34" s="22">
        <f>'muži 25-30'!D35</f>
        <v>385</v>
      </c>
      <c r="G34" s="22">
        <f>'muži 25-30'!E35</f>
        <v>11</v>
      </c>
      <c r="H34" s="21">
        <f t="shared" si="0"/>
        <v>1130</v>
      </c>
    </row>
    <row r="35" spans="1:8" ht="18" customHeight="1">
      <c r="A35" s="17" t="s">
        <v>73</v>
      </c>
      <c r="B35" s="18" t="s">
        <v>47</v>
      </c>
      <c r="C35" s="19" t="s">
        <v>16</v>
      </c>
      <c r="D35" s="19" t="s">
        <v>48</v>
      </c>
      <c r="E35" s="22">
        <f>'ženy 1-6'!C35</f>
        <v>750</v>
      </c>
      <c r="F35" s="22">
        <f>'ženy 1-6'!D35</f>
        <v>377</v>
      </c>
      <c r="G35" s="22">
        <f>'ženy 1-6'!E35</f>
        <v>11</v>
      </c>
      <c r="H35" s="21">
        <f t="shared" si="0"/>
        <v>1127</v>
      </c>
    </row>
    <row r="36" spans="1:8" ht="18" customHeight="1">
      <c r="A36" s="17" t="s">
        <v>75</v>
      </c>
      <c r="B36" s="18" t="s">
        <v>380</v>
      </c>
      <c r="C36" s="19" t="s">
        <v>12</v>
      </c>
      <c r="D36" s="19" t="s">
        <v>13</v>
      </c>
      <c r="E36" s="20">
        <v>759</v>
      </c>
      <c r="F36" s="20">
        <v>367</v>
      </c>
      <c r="G36" s="20">
        <v>11</v>
      </c>
      <c r="H36" s="21">
        <f t="shared" si="0"/>
        <v>1126</v>
      </c>
    </row>
    <row r="37" spans="1:8" ht="18" customHeight="1">
      <c r="A37" s="17" t="s">
        <v>76</v>
      </c>
      <c r="B37" s="18" t="s">
        <v>479</v>
      </c>
      <c r="C37" s="19" t="s">
        <v>12</v>
      </c>
      <c r="D37" s="19" t="s">
        <v>13</v>
      </c>
      <c r="E37" s="22">
        <f>'muži 55-60'!C17</f>
        <v>737</v>
      </c>
      <c r="F37" s="22">
        <f>'muži 55-60'!D17</f>
        <v>387</v>
      </c>
      <c r="G37" s="20">
        <v>12</v>
      </c>
      <c r="H37" s="21">
        <f t="shared" si="0"/>
        <v>1124</v>
      </c>
    </row>
    <row r="38" spans="1:8" ht="18" customHeight="1">
      <c r="A38" s="17" t="s">
        <v>78</v>
      </c>
      <c r="B38" s="18" t="s">
        <v>37</v>
      </c>
      <c r="C38" s="19" t="s">
        <v>12</v>
      </c>
      <c r="D38" s="19" t="s">
        <v>13</v>
      </c>
      <c r="E38" s="22">
        <f>'muži 7-12'!C53</f>
        <v>753</v>
      </c>
      <c r="F38" s="22">
        <f>'muži 7-12'!D53</f>
        <v>371</v>
      </c>
      <c r="G38" s="22">
        <f>'muži 7-12'!E53</f>
        <v>6</v>
      </c>
      <c r="H38" s="21">
        <f aca="true" t="shared" si="1" ref="H38:H69">E38+F38</f>
        <v>1124</v>
      </c>
    </row>
    <row r="39" spans="1:8" ht="18" customHeight="1">
      <c r="A39" s="17" t="s">
        <v>80</v>
      </c>
      <c r="B39" s="18" t="s">
        <v>51</v>
      </c>
      <c r="C39" s="19" t="s">
        <v>12</v>
      </c>
      <c r="D39" s="19" t="s">
        <v>48</v>
      </c>
      <c r="E39" s="20">
        <v>757</v>
      </c>
      <c r="F39" s="20">
        <v>363</v>
      </c>
      <c r="G39" s="20">
        <v>14</v>
      </c>
      <c r="H39" s="21">
        <f t="shared" si="1"/>
        <v>1120</v>
      </c>
    </row>
    <row r="40" spans="1:8" ht="18" customHeight="1">
      <c r="A40" s="17" t="s">
        <v>82</v>
      </c>
      <c r="B40" s="18" t="s">
        <v>486</v>
      </c>
      <c r="C40" s="19" t="s">
        <v>16</v>
      </c>
      <c r="D40" s="19" t="s">
        <v>21</v>
      </c>
      <c r="E40" s="20">
        <f>'smíš.25-30'!J17</f>
        <v>733</v>
      </c>
      <c r="F40" s="20">
        <f>'smíš.25-30'!K17</f>
        <v>385</v>
      </c>
      <c r="G40" s="20">
        <v>6</v>
      </c>
      <c r="H40" s="21">
        <f t="shared" si="1"/>
        <v>1118</v>
      </c>
    </row>
    <row r="41" spans="1:8" ht="18" customHeight="1">
      <c r="A41" s="17" t="s">
        <v>84</v>
      </c>
      <c r="B41" s="18" t="s">
        <v>478</v>
      </c>
      <c r="C41" s="19" t="s">
        <v>12</v>
      </c>
      <c r="D41" s="19" t="s">
        <v>13</v>
      </c>
      <c r="E41" s="20">
        <f>'muži 49-54'!J53</f>
        <v>750</v>
      </c>
      <c r="F41" s="20">
        <f>'muži 49-54'!K53</f>
        <v>365</v>
      </c>
      <c r="G41" s="20">
        <v>14</v>
      </c>
      <c r="H41" s="21">
        <f t="shared" si="1"/>
        <v>1115</v>
      </c>
    </row>
    <row r="42" spans="1:8" ht="18" customHeight="1">
      <c r="A42" s="17" t="s">
        <v>87</v>
      </c>
      <c r="B42" s="18" t="s">
        <v>490</v>
      </c>
      <c r="C42" s="19" t="s">
        <v>16</v>
      </c>
      <c r="D42" s="19" t="s">
        <v>21</v>
      </c>
      <c r="E42" s="22">
        <f>'smíš.25-30'!C35</f>
        <v>765</v>
      </c>
      <c r="F42" s="22">
        <f>'smíš.25-30'!D35</f>
        <v>346</v>
      </c>
      <c r="G42" s="20">
        <v>10</v>
      </c>
      <c r="H42" s="21">
        <f t="shared" si="1"/>
        <v>1111</v>
      </c>
    </row>
    <row r="43" spans="1:8" ht="18" customHeight="1">
      <c r="A43" s="17" t="s">
        <v>88</v>
      </c>
      <c r="B43" s="18" t="s">
        <v>53</v>
      </c>
      <c r="C43" s="19" t="s">
        <v>16</v>
      </c>
      <c r="D43" s="19" t="s">
        <v>21</v>
      </c>
      <c r="E43" s="20">
        <f>'smíš.13-18'!J53</f>
        <v>752</v>
      </c>
      <c r="F43" s="20">
        <f>'smíš.13-18'!K53</f>
        <v>358</v>
      </c>
      <c r="G43" s="20">
        <f>'smíš.13-18'!L53</f>
        <v>6</v>
      </c>
      <c r="H43" s="21">
        <f t="shared" si="1"/>
        <v>1110</v>
      </c>
    </row>
    <row r="44" spans="1:8" ht="18" customHeight="1">
      <c r="A44" s="17" t="s">
        <v>90</v>
      </c>
      <c r="B44" s="18" t="s">
        <v>55</v>
      </c>
      <c r="C44" s="19" t="s">
        <v>12</v>
      </c>
      <c r="D44" s="19" t="s">
        <v>13</v>
      </c>
      <c r="E44" s="20">
        <f>'muži 13-18'!J53</f>
        <v>749</v>
      </c>
      <c r="F44" s="20">
        <f>'muži 13-18'!K53</f>
        <v>360</v>
      </c>
      <c r="G44" s="20">
        <f>'muži 13-18'!L53</f>
        <v>23</v>
      </c>
      <c r="H44" s="21">
        <f t="shared" si="1"/>
        <v>1109</v>
      </c>
    </row>
    <row r="45" spans="1:8" ht="18" customHeight="1">
      <c r="A45" s="17" t="s">
        <v>92</v>
      </c>
      <c r="B45" s="18" t="s">
        <v>57</v>
      </c>
      <c r="C45" s="19" t="s">
        <v>12</v>
      </c>
      <c r="D45" s="19" t="s">
        <v>48</v>
      </c>
      <c r="E45" s="20">
        <f>'ženy 1-6'!J35</f>
        <v>778</v>
      </c>
      <c r="F45" s="20">
        <f>'ženy 1-6'!K35</f>
        <v>331</v>
      </c>
      <c r="G45" s="20">
        <f>'ženy 1-6'!L35</f>
        <v>14</v>
      </c>
      <c r="H45" s="21">
        <f t="shared" si="1"/>
        <v>1109</v>
      </c>
    </row>
    <row r="46" spans="1:8" ht="18" customHeight="1">
      <c r="A46" s="17" t="s">
        <v>94</v>
      </c>
      <c r="B46" s="23" t="s">
        <v>59</v>
      </c>
      <c r="C46" s="24" t="s">
        <v>12</v>
      </c>
      <c r="D46" s="24" t="s">
        <v>13</v>
      </c>
      <c r="E46" s="27">
        <f>'muži 7-12'!C17</f>
        <v>756</v>
      </c>
      <c r="F46" s="27">
        <f>'muži 7-12'!D17</f>
        <v>351</v>
      </c>
      <c r="G46" s="27">
        <f>'muži 7-12'!E17</f>
        <v>12</v>
      </c>
      <c r="H46" s="26">
        <f t="shared" si="1"/>
        <v>1107</v>
      </c>
    </row>
    <row r="47" spans="1:8" ht="18" customHeight="1">
      <c r="A47" s="17" t="s">
        <v>96</v>
      </c>
      <c r="B47" s="18" t="s">
        <v>62</v>
      </c>
      <c r="C47" s="19" t="s">
        <v>16</v>
      </c>
      <c r="D47" s="19" t="s">
        <v>48</v>
      </c>
      <c r="E47" s="20">
        <v>762</v>
      </c>
      <c r="F47" s="20">
        <v>345</v>
      </c>
      <c r="G47" s="20">
        <v>10</v>
      </c>
      <c r="H47" s="21">
        <f t="shared" si="1"/>
        <v>1107</v>
      </c>
    </row>
    <row r="48" spans="1:8" ht="18" customHeight="1">
      <c r="A48" s="17" t="s">
        <v>98</v>
      </c>
      <c r="B48" s="18" t="s">
        <v>64</v>
      </c>
      <c r="C48" s="19" t="s">
        <v>12</v>
      </c>
      <c r="D48" s="19" t="s">
        <v>48</v>
      </c>
      <c r="E48" s="22">
        <f>'ženy 1-6'!C53</f>
        <v>738</v>
      </c>
      <c r="F48" s="22">
        <f>'ženy 1-6'!D53</f>
        <v>367</v>
      </c>
      <c r="G48" s="22">
        <f>'ženy 1-6'!E53</f>
        <v>12</v>
      </c>
      <c r="H48" s="21">
        <f t="shared" si="1"/>
        <v>1105</v>
      </c>
    </row>
    <row r="49" spans="1:8" ht="18" customHeight="1">
      <c r="A49" s="17" t="s">
        <v>100</v>
      </c>
      <c r="B49" s="18" t="s">
        <v>392</v>
      </c>
      <c r="C49" s="19" t="s">
        <v>12</v>
      </c>
      <c r="D49" s="19" t="s">
        <v>13</v>
      </c>
      <c r="E49" s="20">
        <v>753</v>
      </c>
      <c r="F49" s="20">
        <v>352</v>
      </c>
      <c r="G49" s="20">
        <v>15</v>
      </c>
      <c r="H49" s="21">
        <f t="shared" si="1"/>
        <v>1105</v>
      </c>
    </row>
    <row r="50" spans="1:8" ht="18" customHeight="1">
      <c r="A50" s="17" t="s">
        <v>102</v>
      </c>
      <c r="B50" s="18" t="s">
        <v>457</v>
      </c>
      <c r="C50" s="19" t="s">
        <v>12</v>
      </c>
      <c r="D50" s="19" t="s">
        <v>13</v>
      </c>
      <c r="E50" s="20">
        <f>'muži 49-54'!J17</f>
        <v>745</v>
      </c>
      <c r="F50" s="20">
        <f>'muži 49-54'!K17</f>
        <v>355</v>
      </c>
      <c r="G50" s="20">
        <v>15</v>
      </c>
      <c r="H50" s="21">
        <f t="shared" si="1"/>
        <v>1100</v>
      </c>
    </row>
    <row r="51" spans="1:8" ht="18" customHeight="1">
      <c r="A51" s="17" t="s">
        <v>104</v>
      </c>
      <c r="B51" s="18" t="s">
        <v>66</v>
      </c>
      <c r="C51" s="19" t="s">
        <v>16</v>
      </c>
      <c r="D51" s="19" t="s">
        <v>21</v>
      </c>
      <c r="E51" s="20">
        <v>784</v>
      </c>
      <c r="F51" s="20">
        <v>316</v>
      </c>
      <c r="G51" s="20">
        <v>12</v>
      </c>
      <c r="H51" s="21">
        <f t="shared" si="1"/>
        <v>1100</v>
      </c>
    </row>
    <row r="52" spans="1:8" ht="18" customHeight="1">
      <c r="A52" s="17" t="s">
        <v>106</v>
      </c>
      <c r="B52" s="18" t="s">
        <v>68</v>
      </c>
      <c r="C52" s="19" t="s">
        <v>16</v>
      </c>
      <c r="D52" s="19" t="s">
        <v>13</v>
      </c>
      <c r="E52" s="20">
        <v>737</v>
      </c>
      <c r="F52" s="20">
        <v>359</v>
      </c>
      <c r="G52" s="20">
        <v>18</v>
      </c>
      <c r="H52" s="21">
        <f t="shared" si="1"/>
        <v>1096</v>
      </c>
    </row>
    <row r="53" spans="1:8" ht="18" customHeight="1">
      <c r="A53" s="17" t="s">
        <v>108</v>
      </c>
      <c r="B53" s="18" t="s">
        <v>407</v>
      </c>
      <c r="C53" s="19" t="s">
        <v>12</v>
      </c>
      <c r="D53" s="19" t="s">
        <v>13</v>
      </c>
      <c r="E53" s="22">
        <f>'muži 43-48'!C35</f>
        <v>732</v>
      </c>
      <c r="F53" s="22">
        <f>'muži 43-48'!D35</f>
        <v>362</v>
      </c>
      <c r="G53" s="22">
        <f>'muži 43-48'!E35</f>
        <v>12</v>
      </c>
      <c r="H53" s="21">
        <f t="shared" si="1"/>
        <v>1094</v>
      </c>
    </row>
    <row r="54" spans="1:8" ht="18" customHeight="1">
      <c r="A54" s="17" t="s">
        <v>110</v>
      </c>
      <c r="B54" s="18" t="s">
        <v>70</v>
      </c>
      <c r="C54" s="19" t="s">
        <v>12</v>
      </c>
      <c r="D54" s="19" t="s">
        <v>13</v>
      </c>
      <c r="E54" s="22">
        <f>'muži 19-24'!C17</f>
        <v>742</v>
      </c>
      <c r="F54" s="22">
        <f>'muži 19-24'!D17</f>
        <v>352</v>
      </c>
      <c r="G54" s="22">
        <f>'muži 19-24'!E17</f>
        <v>9</v>
      </c>
      <c r="H54" s="21">
        <f t="shared" si="1"/>
        <v>1094</v>
      </c>
    </row>
    <row r="55" spans="1:8" ht="18" customHeight="1">
      <c r="A55" s="17" t="s">
        <v>111</v>
      </c>
      <c r="B55" s="18" t="s">
        <v>72</v>
      </c>
      <c r="C55" s="19" t="s">
        <v>12</v>
      </c>
      <c r="D55" s="19" t="s">
        <v>13</v>
      </c>
      <c r="E55" s="22">
        <f>'muži 19-24'!C35</f>
        <v>766</v>
      </c>
      <c r="F55" s="22">
        <f>'muži 19-24'!D35</f>
        <v>326</v>
      </c>
      <c r="G55" s="22">
        <f>'muži 19-24'!E35</f>
        <v>16</v>
      </c>
      <c r="H55" s="21">
        <f t="shared" si="1"/>
        <v>1092</v>
      </c>
    </row>
    <row r="56" spans="1:8" ht="18" customHeight="1">
      <c r="A56" s="17" t="s">
        <v>113</v>
      </c>
      <c r="B56" s="18" t="s">
        <v>74</v>
      </c>
      <c r="C56" s="19" t="s">
        <v>16</v>
      </c>
      <c r="D56" s="19" t="s">
        <v>13</v>
      </c>
      <c r="E56" s="20">
        <f>'muži 13-18'!J17</f>
        <v>737</v>
      </c>
      <c r="F56" s="20">
        <f>'muži 13-18'!K17</f>
        <v>354</v>
      </c>
      <c r="G56" s="20">
        <f>'muži 13-18'!L17</f>
        <v>11</v>
      </c>
      <c r="H56" s="21">
        <f t="shared" si="1"/>
        <v>1091</v>
      </c>
    </row>
    <row r="57" spans="1:8" ht="18" customHeight="1">
      <c r="A57" s="17" t="s">
        <v>114</v>
      </c>
      <c r="B57" s="18" t="s">
        <v>381</v>
      </c>
      <c r="C57" s="19" t="s">
        <v>12</v>
      </c>
      <c r="D57" s="19" t="s">
        <v>13</v>
      </c>
      <c r="E57" s="20">
        <v>753</v>
      </c>
      <c r="F57" s="20">
        <v>338</v>
      </c>
      <c r="G57" s="20">
        <v>21</v>
      </c>
      <c r="H57" s="21">
        <f t="shared" si="1"/>
        <v>1091</v>
      </c>
    </row>
    <row r="58" spans="1:8" ht="18" customHeight="1">
      <c r="A58" s="17" t="s">
        <v>115</v>
      </c>
      <c r="B58" s="23" t="s">
        <v>28</v>
      </c>
      <c r="C58" s="24" t="s">
        <v>16</v>
      </c>
      <c r="D58" s="24" t="s">
        <v>13</v>
      </c>
      <c r="E58" s="25">
        <v>746</v>
      </c>
      <c r="F58" s="25">
        <v>344</v>
      </c>
      <c r="G58" s="25">
        <v>13</v>
      </c>
      <c r="H58" s="26">
        <f t="shared" si="1"/>
        <v>1090</v>
      </c>
    </row>
    <row r="59" spans="1:8" ht="18" customHeight="1">
      <c r="A59" s="17" t="s">
        <v>116</v>
      </c>
      <c r="B59" s="18" t="s">
        <v>412</v>
      </c>
      <c r="C59" s="19" t="s">
        <v>12</v>
      </c>
      <c r="D59" s="19" t="s">
        <v>13</v>
      </c>
      <c r="E59" s="22">
        <f>'muži 43-48'!C53</f>
        <v>755</v>
      </c>
      <c r="F59" s="22">
        <f>'muži 43-48'!D53</f>
        <v>333</v>
      </c>
      <c r="G59" s="22">
        <f>'muži 43-48'!E53</f>
        <v>18</v>
      </c>
      <c r="H59" s="21">
        <f t="shared" si="1"/>
        <v>1088</v>
      </c>
    </row>
    <row r="60" spans="1:8" ht="18" customHeight="1">
      <c r="A60" s="17" t="s">
        <v>117</v>
      </c>
      <c r="B60" s="18" t="s">
        <v>77</v>
      </c>
      <c r="C60" s="19" t="s">
        <v>16</v>
      </c>
      <c r="D60" s="19" t="s">
        <v>13</v>
      </c>
      <c r="E60" s="20">
        <f>'muži 13-18'!J35</f>
        <v>722</v>
      </c>
      <c r="F60" s="20">
        <f>'muži 13-18'!K35</f>
        <v>363</v>
      </c>
      <c r="G60" s="20">
        <f>'muži 13-18'!L35</f>
        <v>18</v>
      </c>
      <c r="H60" s="21">
        <f t="shared" si="1"/>
        <v>1085</v>
      </c>
    </row>
    <row r="61" spans="1:8" ht="18" customHeight="1">
      <c r="A61" s="17" t="s">
        <v>118</v>
      </c>
      <c r="B61" s="18" t="s">
        <v>79</v>
      </c>
      <c r="C61" s="19" t="s">
        <v>12</v>
      </c>
      <c r="D61" s="19" t="s">
        <v>21</v>
      </c>
      <c r="E61" s="22">
        <f>'smíš.13-18'!C35</f>
        <v>764</v>
      </c>
      <c r="F61" s="22">
        <f>'smíš.13-18'!D35</f>
        <v>321</v>
      </c>
      <c r="G61" s="22">
        <f>'smíš.13-18'!E35</f>
        <v>16</v>
      </c>
      <c r="H61" s="21">
        <f t="shared" si="1"/>
        <v>1085</v>
      </c>
    </row>
    <row r="62" spans="1:8" ht="18" customHeight="1">
      <c r="A62" s="17" t="s">
        <v>119</v>
      </c>
      <c r="B62" s="23" t="s">
        <v>81</v>
      </c>
      <c r="C62" s="24" t="s">
        <v>12</v>
      </c>
      <c r="D62" s="24" t="s">
        <v>13</v>
      </c>
      <c r="E62" s="27">
        <f>'muži 1-6'!C53</f>
        <v>721</v>
      </c>
      <c r="F62" s="27">
        <f>'muži 1-6'!D53</f>
        <v>363</v>
      </c>
      <c r="G62" s="27">
        <f>'muži 1-6'!E53</f>
        <v>23</v>
      </c>
      <c r="H62" s="26">
        <f t="shared" si="1"/>
        <v>1084</v>
      </c>
    </row>
    <row r="63" spans="1:8" ht="18" customHeight="1">
      <c r="A63" s="17" t="s">
        <v>120</v>
      </c>
      <c r="B63" s="18" t="s">
        <v>83</v>
      </c>
      <c r="C63" s="19" t="s">
        <v>12</v>
      </c>
      <c r="D63" s="19" t="s">
        <v>13</v>
      </c>
      <c r="E63" s="20">
        <v>725</v>
      </c>
      <c r="F63" s="20">
        <v>359</v>
      </c>
      <c r="G63" s="20">
        <v>12</v>
      </c>
      <c r="H63" s="21">
        <f t="shared" si="1"/>
        <v>1084</v>
      </c>
    </row>
    <row r="64" spans="1:8" ht="18" customHeight="1">
      <c r="A64" s="17" t="s">
        <v>121</v>
      </c>
      <c r="B64" s="18" t="s">
        <v>488</v>
      </c>
      <c r="C64" s="19" t="s">
        <v>31</v>
      </c>
      <c r="D64" s="19" t="s">
        <v>13</v>
      </c>
      <c r="E64" s="20">
        <f>'muži 55-60'!J17</f>
        <v>740</v>
      </c>
      <c r="F64" s="20">
        <f>'muži 55-60'!K17</f>
        <v>343</v>
      </c>
      <c r="G64" s="20">
        <v>17</v>
      </c>
      <c r="H64" s="21">
        <f t="shared" si="1"/>
        <v>1083</v>
      </c>
    </row>
    <row r="65" spans="1:8" ht="18" customHeight="1">
      <c r="A65" s="17" t="s">
        <v>122</v>
      </c>
      <c r="B65" s="18" t="s">
        <v>477</v>
      </c>
      <c r="C65" s="19" t="s">
        <v>12</v>
      </c>
      <c r="D65" s="19" t="s">
        <v>13</v>
      </c>
      <c r="E65" s="22">
        <f>'muži 49-54'!C53</f>
        <v>752</v>
      </c>
      <c r="F65" s="22">
        <f>'muži 49-54'!D53</f>
        <v>331</v>
      </c>
      <c r="G65" s="20">
        <v>13</v>
      </c>
      <c r="H65" s="21">
        <f t="shared" si="1"/>
        <v>1083</v>
      </c>
    </row>
    <row r="66" spans="1:8" ht="18" customHeight="1">
      <c r="A66" s="17" t="s">
        <v>123</v>
      </c>
      <c r="B66" s="18" t="s">
        <v>85</v>
      </c>
      <c r="C66" s="19" t="s">
        <v>86</v>
      </c>
      <c r="D66" s="19" t="s">
        <v>13</v>
      </c>
      <c r="E66" s="20">
        <f>'muži 25-30'!J17</f>
        <v>725</v>
      </c>
      <c r="F66" s="20">
        <f>'muži 25-30'!K17</f>
        <v>355</v>
      </c>
      <c r="G66" s="20">
        <f>'muži 25-30'!L17</f>
        <v>14</v>
      </c>
      <c r="H66" s="21">
        <f t="shared" si="1"/>
        <v>1080</v>
      </c>
    </row>
    <row r="67" spans="1:8" ht="18" customHeight="1">
      <c r="A67" s="17" t="s">
        <v>124</v>
      </c>
      <c r="B67" s="18" t="s">
        <v>338</v>
      </c>
      <c r="C67" s="19" t="s">
        <v>12</v>
      </c>
      <c r="D67" s="19" t="s">
        <v>13</v>
      </c>
      <c r="E67" s="20">
        <v>707</v>
      </c>
      <c r="F67" s="20">
        <v>372</v>
      </c>
      <c r="G67" s="20">
        <v>14</v>
      </c>
      <c r="H67" s="21">
        <f t="shared" si="1"/>
        <v>1079</v>
      </c>
    </row>
    <row r="68" spans="1:8" ht="18" customHeight="1">
      <c r="A68" s="17" t="s">
        <v>125</v>
      </c>
      <c r="B68" s="18" t="s">
        <v>59</v>
      </c>
      <c r="C68" s="19" t="s">
        <v>16</v>
      </c>
      <c r="D68" s="19" t="s">
        <v>13</v>
      </c>
      <c r="E68" s="20">
        <f>'muži 1-6'!J53</f>
        <v>734</v>
      </c>
      <c r="F68" s="20">
        <f>'muži 1-6'!K53</f>
        <v>343</v>
      </c>
      <c r="G68" s="20">
        <f>'muži 1-6'!L53</f>
        <v>9</v>
      </c>
      <c r="H68" s="21">
        <f t="shared" si="1"/>
        <v>1077</v>
      </c>
    </row>
    <row r="69" spans="1:8" ht="18" customHeight="1">
      <c r="A69" s="17" t="s">
        <v>126</v>
      </c>
      <c r="B69" s="18" t="s">
        <v>383</v>
      </c>
      <c r="C69" s="19" t="s">
        <v>16</v>
      </c>
      <c r="D69" s="19" t="s">
        <v>48</v>
      </c>
      <c r="E69" s="20">
        <v>738</v>
      </c>
      <c r="F69" s="20">
        <v>335</v>
      </c>
      <c r="G69" s="20">
        <v>13</v>
      </c>
      <c r="H69" s="21">
        <f t="shared" si="1"/>
        <v>1073</v>
      </c>
    </row>
    <row r="70" spans="1:8" ht="18" customHeight="1">
      <c r="A70" s="17" t="s">
        <v>127</v>
      </c>
      <c r="B70" s="18" t="s">
        <v>345</v>
      </c>
      <c r="C70" s="19" t="s">
        <v>12</v>
      </c>
      <c r="D70" s="19" t="s">
        <v>13</v>
      </c>
      <c r="E70" s="20">
        <v>741</v>
      </c>
      <c r="F70" s="20">
        <v>331</v>
      </c>
      <c r="G70" s="20">
        <v>14</v>
      </c>
      <c r="H70" s="21">
        <f aca="true" t="shared" si="2" ref="H70:H105">E70+F70</f>
        <v>1072</v>
      </c>
    </row>
    <row r="71" spans="1:8" ht="18" customHeight="1">
      <c r="A71" s="17" t="s">
        <v>128</v>
      </c>
      <c r="B71" s="18" t="s">
        <v>377</v>
      </c>
      <c r="C71" s="19" t="s">
        <v>86</v>
      </c>
      <c r="D71" s="19" t="s">
        <v>13</v>
      </c>
      <c r="E71" s="20">
        <v>747</v>
      </c>
      <c r="F71" s="20">
        <v>324</v>
      </c>
      <c r="G71" s="20">
        <v>21</v>
      </c>
      <c r="H71" s="21">
        <f t="shared" si="2"/>
        <v>1071</v>
      </c>
    </row>
    <row r="72" spans="1:8" ht="18" customHeight="1">
      <c r="A72" s="17" t="s">
        <v>129</v>
      </c>
      <c r="B72" s="18" t="s">
        <v>89</v>
      </c>
      <c r="C72" s="19" t="s">
        <v>12</v>
      </c>
      <c r="D72" s="19" t="s">
        <v>13</v>
      </c>
      <c r="E72" s="22">
        <f>'muži 13-18'!C53</f>
        <v>768</v>
      </c>
      <c r="F72" s="22">
        <f>'muži 13-18'!D53</f>
        <v>303</v>
      </c>
      <c r="G72" s="22">
        <f>'muži 13-18'!E53</f>
        <v>19</v>
      </c>
      <c r="H72" s="21">
        <f t="shared" si="2"/>
        <v>1071</v>
      </c>
    </row>
    <row r="73" spans="1:8" ht="18" customHeight="1">
      <c r="A73" s="17" t="s">
        <v>130</v>
      </c>
      <c r="B73" s="18" t="s">
        <v>376</v>
      </c>
      <c r="C73" s="19" t="s">
        <v>12</v>
      </c>
      <c r="D73" s="19" t="s">
        <v>13</v>
      </c>
      <c r="E73" s="20">
        <v>735</v>
      </c>
      <c r="F73" s="20">
        <v>334</v>
      </c>
      <c r="G73" s="20">
        <v>14</v>
      </c>
      <c r="H73" s="21">
        <f t="shared" si="2"/>
        <v>1069</v>
      </c>
    </row>
    <row r="74" spans="1:8" ht="18" customHeight="1">
      <c r="A74" s="17" t="s">
        <v>131</v>
      </c>
      <c r="B74" s="18" t="s">
        <v>355</v>
      </c>
      <c r="C74" s="19" t="s">
        <v>12</v>
      </c>
      <c r="D74" s="19" t="s">
        <v>13</v>
      </c>
      <c r="E74" s="20">
        <v>718</v>
      </c>
      <c r="F74" s="20">
        <v>348</v>
      </c>
      <c r="G74" s="20">
        <v>12</v>
      </c>
      <c r="H74" s="21">
        <f t="shared" si="2"/>
        <v>1066</v>
      </c>
    </row>
    <row r="75" spans="1:8" ht="18" customHeight="1">
      <c r="A75" s="17" t="s">
        <v>132</v>
      </c>
      <c r="B75" s="18" t="s">
        <v>91</v>
      </c>
      <c r="C75" s="19" t="s">
        <v>16</v>
      </c>
      <c r="D75" s="19" t="s">
        <v>21</v>
      </c>
      <c r="E75" s="20">
        <f>'smíš.13-18'!J17</f>
        <v>747</v>
      </c>
      <c r="F75" s="20">
        <f>'smíš.13-18'!K17</f>
        <v>318</v>
      </c>
      <c r="G75" s="20">
        <f>'smíš.13-18'!L17</f>
        <v>20</v>
      </c>
      <c r="H75" s="21">
        <f t="shared" si="2"/>
        <v>1065</v>
      </c>
    </row>
    <row r="76" spans="1:8" ht="18" customHeight="1">
      <c r="A76" s="17" t="s">
        <v>133</v>
      </c>
      <c r="B76" s="18" t="s">
        <v>482</v>
      </c>
      <c r="C76" s="19" t="s">
        <v>16</v>
      </c>
      <c r="D76" s="19" t="s">
        <v>48</v>
      </c>
      <c r="E76" s="20">
        <f>'ženy 7-12'!J35</f>
        <v>723</v>
      </c>
      <c r="F76" s="20">
        <f>'ženy 7-12'!K35</f>
        <v>341</v>
      </c>
      <c r="G76" s="20">
        <v>19</v>
      </c>
      <c r="H76" s="21">
        <f t="shared" si="2"/>
        <v>1064</v>
      </c>
    </row>
    <row r="77" spans="1:8" ht="18" customHeight="1">
      <c r="A77" s="17" t="s">
        <v>134</v>
      </c>
      <c r="B77" s="23" t="s">
        <v>93</v>
      </c>
      <c r="C77" s="24" t="s">
        <v>12</v>
      </c>
      <c r="D77" s="24" t="s">
        <v>21</v>
      </c>
      <c r="E77" s="27">
        <f>'smíš.1-6'!C35</f>
        <v>728</v>
      </c>
      <c r="F77" s="27">
        <f>'smíš.1-6'!D35</f>
        <v>332</v>
      </c>
      <c r="G77" s="27">
        <f>'smíš.1-6'!E35</f>
        <v>14</v>
      </c>
      <c r="H77" s="26">
        <f t="shared" si="2"/>
        <v>1060</v>
      </c>
    </row>
    <row r="78" spans="1:8" ht="18" customHeight="1">
      <c r="A78" s="17" t="s">
        <v>135</v>
      </c>
      <c r="B78" s="23" t="s">
        <v>95</v>
      </c>
      <c r="C78" s="24" t="s">
        <v>12</v>
      </c>
      <c r="D78" s="24" t="s">
        <v>21</v>
      </c>
      <c r="E78" s="25">
        <v>719</v>
      </c>
      <c r="F78" s="25">
        <v>339</v>
      </c>
      <c r="G78" s="25">
        <v>11</v>
      </c>
      <c r="H78" s="26">
        <f t="shared" si="2"/>
        <v>1058</v>
      </c>
    </row>
    <row r="79" spans="1:8" ht="18" customHeight="1">
      <c r="A79" s="17" t="s">
        <v>136</v>
      </c>
      <c r="B79" s="18" t="s">
        <v>449</v>
      </c>
      <c r="C79" s="19" t="s">
        <v>12</v>
      </c>
      <c r="D79" s="19" t="s">
        <v>13</v>
      </c>
      <c r="E79" s="20">
        <f>'muži 43-48'!J53</f>
        <v>732</v>
      </c>
      <c r="F79" s="20">
        <f>'muži 43-48'!K53</f>
        <v>326</v>
      </c>
      <c r="G79" s="20">
        <f>'muži 43-48'!L53</f>
        <v>14</v>
      </c>
      <c r="H79" s="21">
        <f t="shared" si="2"/>
        <v>1058</v>
      </c>
    </row>
    <row r="80" spans="1:8" ht="18" customHeight="1">
      <c r="A80" s="17" t="s">
        <v>137</v>
      </c>
      <c r="B80" s="18" t="s">
        <v>339</v>
      </c>
      <c r="C80" s="19" t="s">
        <v>12</v>
      </c>
      <c r="D80" s="19" t="s">
        <v>13</v>
      </c>
      <c r="E80" s="20">
        <v>744</v>
      </c>
      <c r="F80" s="20">
        <v>313</v>
      </c>
      <c r="G80" s="20">
        <v>20</v>
      </c>
      <c r="H80" s="21">
        <f t="shared" si="2"/>
        <v>1057</v>
      </c>
    </row>
    <row r="81" spans="1:8" ht="18" customHeight="1">
      <c r="A81" s="17" t="s">
        <v>138</v>
      </c>
      <c r="B81" s="18" t="s">
        <v>466</v>
      </c>
      <c r="C81" s="19" t="s">
        <v>12</v>
      </c>
      <c r="D81" s="19" t="s">
        <v>21</v>
      </c>
      <c r="E81" s="22">
        <f>'smíš.19-24'!C53</f>
        <v>706</v>
      </c>
      <c r="F81" s="22">
        <f>'smíš.19-24'!D53</f>
        <v>343</v>
      </c>
      <c r="G81" s="20">
        <v>19</v>
      </c>
      <c r="H81" s="21">
        <f t="shared" si="2"/>
        <v>1049</v>
      </c>
    </row>
    <row r="82" spans="1:8" ht="18" customHeight="1">
      <c r="A82" s="17" t="s">
        <v>139</v>
      </c>
      <c r="B82" s="18" t="s">
        <v>394</v>
      </c>
      <c r="C82" s="19" t="s">
        <v>12</v>
      </c>
      <c r="D82" s="19" t="s">
        <v>13</v>
      </c>
      <c r="E82" s="20">
        <v>726</v>
      </c>
      <c r="F82" s="20">
        <v>322</v>
      </c>
      <c r="G82" s="20">
        <v>20</v>
      </c>
      <c r="H82" s="21">
        <f t="shared" si="2"/>
        <v>1048</v>
      </c>
    </row>
    <row r="83" spans="1:8" ht="18" customHeight="1">
      <c r="A83" s="17" t="s">
        <v>140</v>
      </c>
      <c r="B83" s="18" t="s">
        <v>97</v>
      </c>
      <c r="C83" s="19" t="s">
        <v>12</v>
      </c>
      <c r="D83" s="19" t="s">
        <v>13</v>
      </c>
      <c r="E83" s="22">
        <f>'muži 13-18'!C35</f>
        <v>710</v>
      </c>
      <c r="F83" s="22">
        <f>'muži 13-18'!D35</f>
        <v>336</v>
      </c>
      <c r="G83" s="22">
        <f>'muži 13-18'!E35</f>
        <v>21</v>
      </c>
      <c r="H83" s="21">
        <f t="shared" si="2"/>
        <v>1046</v>
      </c>
    </row>
    <row r="84" spans="1:8" ht="18" customHeight="1">
      <c r="A84" s="17" t="s">
        <v>141</v>
      </c>
      <c r="B84" s="18" t="s">
        <v>411</v>
      </c>
      <c r="C84" s="19" t="s">
        <v>12</v>
      </c>
      <c r="D84" s="19" t="s">
        <v>13</v>
      </c>
      <c r="E84" s="20">
        <f>'muži 43-48'!J35</f>
        <v>701</v>
      </c>
      <c r="F84" s="20">
        <f>'muži 43-48'!K35</f>
        <v>332</v>
      </c>
      <c r="G84" s="20">
        <f>'muži 43-48'!L35</f>
        <v>22</v>
      </c>
      <c r="H84" s="21">
        <f t="shared" si="2"/>
        <v>1033</v>
      </c>
    </row>
    <row r="85" spans="1:8" ht="18" customHeight="1">
      <c r="A85" s="17" t="s">
        <v>142</v>
      </c>
      <c r="B85" s="18" t="s">
        <v>99</v>
      </c>
      <c r="C85" s="19" t="s">
        <v>12</v>
      </c>
      <c r="D85" s="19" t="s">
        <v>21</v>
      </c>
      <c r="E85" s="20">
        <f>'smíš.7-12'!J17</f>
        <v>700</v>
      </c>
      <c r="F85" s="20">
        <f>'smíš.7-12'!K17</f>
        <v>331</v>
      </c>
      <c r="G85" s="20">
        <f>'smíš.7-12'!L17</f>
        <v>22</v>
      </c>
      <c r="H85" s="21">
        <f t="shared" si="2"/>
        <v>1031</v>
      </c>
    </row>
    <row r="86" spans="1:8" ht="18" customHeight="1">
      <c r="A86" s="17" t="s">
        <v>143</v>
      </c>
      <c r="B86" s="18" t="s">
        <v>391</v>
      </c>
      <c r="C86" s="19" t="s">
        <v>12</v>
      </c>
      <c r="D86" s="19" t="s">
        <v>13</v>
      </c>
      <c r="E86" s="20">
        <v>726</v>
      </c>
      <c r="F86" s="20">
        <v>304</v>
      </c>
      <c r="G86" s="20">
        <v>27</v>
      </c>
      <c r="H86" s="21">
        <f t="shared" si="2"/>
        <v>1030</v>
      </c>
    </row>
    <row r="87" spans="1:8" ht="18" customHeight="1">
      <c r="A87" s="17" t="s">
        <v>144</v>
      </c>
      <c r="B87" s="18" t="s">
        <v>362</v>
      </c>
      <c r="C87" s="19" t="s">
        <v>16</v>
      </c>
      <c r="D87" s="19" t="s">
        <v>48</v>
      </c>
      <c r="E87" s="20">
        <v>688</v>
      </c>
      <c r="F87" s="20">
        <v>339</v>
      </c>
      <c r="G87" s="20">
        <v>15</v>
      </c>
      <c r="H87" s="21">
        <f t="shared" si="2"/>
        <v>1027</v>
      </c>
    </row>
    <row r="88" spans="1:8" ht="18" customHeight="1">
      <c r="A88" s="17" t="s">
        <v>145</v>
      </c>
      <c r="B88" s="18" t="s">
        <v>101</v>
      </c>
      <c r="C88" s="19" t="s">
        <v>12</v>
      </c>
      <c r="D88" s="19" t="s">
        <v>13</v>
      </c>
      <c r="E88" s="20">
        <v>693</v>
      </c>
      <c r="F88" s="20">
        <v>322</v>
      </c>
      <c r="G88" s="20">
        <v>18</v>
      </c>
      <c r="H88" s="21">
        <f t="shared" si="2"/>
        <v>1015</v>
      </c>
    </row>
    <row r="89" spans="1:8" ht="18" customHeight="1">
      <c r="A89" s="17" t="s">
        <v>146</v>
      </c>
      <c r="B89" s="18" t="s">
        <v>448</v>
      </c>
      <c r="C89" s="19" t="s">
        <v>12</v>
      </c>
      <c r="D89" s="19" t="s">
        <v>21</v>
      </c>
      <c r="E89" s="22">
        <f>'smíš.19-24'!C35</f>
        <v>675</v>
      </c>
      <c r="F89" s="22">
        <f>'smíš.19-24'!D35</f>
        <v>325</v>
      </c>
      <c r="G89" s="22">
        <f>'smíš.19-24'!E35</f>
        <v>19</v>
      </c>
      <c r="H89" s="21">
        <f t="shared" si="2"/>
        <v>1000</v>
      </c>
    </row>
    <row r="90" spans="1:8" ht="18" customHeight="1">
      <c r="A90" s="17" t="s">
        <v>147</v>
      </c>
      <c r="B90" s="18" t="s">
        <v>103</v>
      </c>
      <c r="C90" s="19" t="s">
        <v>12</v>
      </c>
      <c r="D90" s="19" t="s">
        <v>21</v>
      </c>
      <c r="E90" s="20">
        <f>'smíš.13-18'!J35</f>
        <v>714</v>
      </c>
      <c r="F90" s="20">
        <f>'smíš.13-18'!K35</f>
        <v>278</v>
      </c>
      <c r="G90" s="20">
        <f>'smíš.13-18'!L35</f>
        <v>29</v>
      </c>
      <c r="H90" s="21">
        <f t="shared" si="2"/>
        <v>992</v>
      </c>
    </row>
    <row r="91" spans="1:8" ht="18" customHeight="1">
      <c r="A91" s="17" t="s">
        <v>148</v>
      </c>
      <c r="B91" s="18" t="s">
        <v>393</v>
      </c>
      <c r="C91" s="19" t="s">
        <v>12</v>
      </c>
      <c r="D91" s="19" t="s">
        <v>13</v>
      </c>
      <c r="E91" s="20">
        <v>699</v>
      </c>
      <c r="F91" s="20">
        <v>292</v>
      </c>
      <c r="G91" s="20">
        <v>27</v>
      </c>
      <c r="H91" s="21">
        <f t="shared" si="2"/>
        <v>991</v>
      </c>
    </row>
    <row r="92" spans="1:8" ht="18" customHeight="1">
      <c r="A92" s="17" t="s">
        <v>149</v>
      </c>
      <c r="B92" s="23" t="s">
        <v>105</v>
      </c>
      <c r="C92" s="24" t="s">
        <v>12</v>
      </c>
      <c r="D92" s="24" t="s">
        <v>21</v>
      </c>
      <c r="E92" s="25">
        <v>702</v>
      </c>
      <c r="F92" s="25">
        <v>289</v>
      </c>
      <c r="G92" s="25">
        <v>32</v>
      </c>
      <c r="H92" s="21">
        <f t="shared" si="2"/>
        <v>991</v>
      </c>
    </row>
    <row r="93" spans="1:8" ht="18" customHeight="1">
      <c r="A93" s="17" t="s">
        <v>150</v>
      </c>
      <c r="B93" s="18" t="s">
        <v>455</v>
      </c>
      <c r="C93" s="19" t="s">
        <v>12</v>
      </c>
      <c r="D93" s="19" t="s">
        <v>48</v>
      </c>
      <c r="E93" s="22">
        <f>'ženy 7-12'!C35</f>
        <v>699</v>
      </c>
      <c r="F93" s="22">
        <f>'ženy 7-12'!D35</f>
        <v>279</v>
      </c>
      <c r="G93" s="20">
        <v>30</v>
      </c>
      <c r="H93" s="21">
        <f t="shared" si="2"/>
        <v>978</v>
      </c>
    </row>
    <row r="94" spans="1:8" ht="18" customHeight="1">
      <c r="A94" s="17" t="s">
        <v>151</v>
      </c>
      <c r="B94" s="18" t="s">
        <v>107</v>
      </c>
      <c r="C94" s="19" t="s">
        <v>12</v>
      </c>
      <c r="D94" s="19" t="s">
        <v>21</v>
      </c>
      <c r="E94" s="20">
        <v>685</v>
      </c>
      <c r="F94" s="20">
        <v>292</v>
      </c>
      <c r="G94" s="20">
        <v>24</v>
      </c>
      <c r="H94" s="21">
        <f t="shared" si="2"/>
        <v>977</v>
      </c>
    </row>
    <row r="95" spans="1:8" ht="18" customHeight="1">
      <c r="A95" s="17" t="s">
        <v>152</v>
      </c>
      <c r="B95" s="18" t="s">
        <v>447</v>
      </c>
      <c r="C95" s="19" t="s">
        <v>12</v>
      </c>
      <c r="D95" s="19" t="s">
        <v>21</v>
      </c>
      <c r="E95" s="20">
        <f>'smíš.19-24'!J17</f>
        <v>707</v>
      </c>
      <c r="F95" s="20">
        <f>'smíš.19-24'!K17</f>
        <v>270</v>
      </c>
      <c r="G95" s="20">
        <f>'smíš.19-24'!L17</f>
        <v>24</v>
      </c>
      <c r="H95" s="21">
        <f t="shared" si="2"/>
        <v>977</v>
      </c>
    </row>
    <row r="96" spans="1:8" ht="18" customHeight="1">
      <c r="A96" s="17" t="s">
        <v>153</v>
      </c>
      <c r="B96" s="18" t="s">
        <v>109</v>
      </c>
      <c r="C96" s="19" t="s">
        <v>12</v>
      </c>
      <c r="D96" s="19" t="s">
        <v>21</v>
      </c>
      <c r="E96" s="20">
        <f>'smíš.1-6'!J53</f>
        <v>708</v>
      </c>
      <c r="F96" s="20">
        <f>'smíš.1-6'!K53</f>
        <v>259</v>
      </c>
      <c r="G96" s="20">
        <f>'smíš.1-6'!L53</f>
        <v>38</v>
      </c>
      <c r="H96" s="21">
        <f t="shared" si="2"/>
        <v>967</v>
      </c>
    </row>
    <row r="97" spans="1:8" ht="18" customHeight="1">
      <c r="A97" s="17" t="s">
        <v>154</v>
      </c>
      <c r="B97" s="18" t="s">
        <v>99</v>
      </c>
      <c r="C97" s="19" t="s">
        <v>16</v>
      </c>
      <c r="D97" s="19" t="s">
        <v>21</v>
      </c>
      <c r="E97" s="22">
        <f>'smíš.7-12'!C17</f>
        <v>712</v>
      </c>
      <c r="F97" s="22">
        <f>'smíš.7-12'!D17</f>
        <v>240</v>
      </c>
      <c r="G97" s="22">
        <f>'smíš.7-12'!E17</f>
        <v>32</v>
      </c>
      <c r="H97" s="21">
        <f t="shared" si="2"/>
        <v>952</v>
      </c>
    </row>
    <row r="98" spans="1:8" ht="18" customHeight="1">
      <c r="A98" s="17" t="s">
        <v>155</v>
      </c>
      <c r="B98" s="18" t="s">
        <v>346</v>
      </c>
      <c r="C98" s="19" t="s">
        <v>12</v>
      </c>
      <c r="D98" s="19" t="s">
        <v>13</v>
      </c>
      <c r="E98" s="20">
        <v>672</v>
      </c>
      <c r="F98" s="20">
        <v>262</v>
      </c>
      <c r="G98" s="20">
        <v>28</v>
      </c>
      <c r="H98" s="21">
        <f t="shared" si="2"/>
        <v>934</v>
      </c>
    </row>
    <row r="99" spans="1:8" ht="18" customHeight="1">
      <c r="A99" s="17" t="s">
        <v>156</v>
      </c>
      <c r="B99" s="23" t="s">
        <v>112</v>
      </c>
      <c r="C99" s="24" t="s">
        <v>12</v>
      </c>
      <c r="D99" s="24" t="s">
        <v>13</v>
      </c>
      <c r="E99" s="25">
        <v>683</v>
      </c>
      <c r="F99" s="25">
        <v>237</v>
      </c>
      <c r="G99" s="25">
        <v>35</v>
      </c>
      <c r="H99" s="26">
        <f t="shared" si="2"/>
        <v>920</v>
      </c>
    </row>
    <row r="100" spans="1:8" ht="18" customHeight="1">
      <c r="A100" s="17" t="s">
        <v>157</v>
      </c>
      <c r="B100" s="18"/>
      <c r="C100" s="19"/>
      <c r="D100" s="19"/>
      <c r="E100" s="20"/>
      <c r="F100" s="20"/>
      <c r="G100" s="20"/>
      <c r="H100" s="21">
        <f t="shared" si="2"/>
        <v>0</v>
      </c>
    </row>
    <row r="101" spans="1:8" ht="18" customHeight="1">
      <c r="A101" s="17" t="s">
        <v>158</v>
      </c>
      <c r="B101" s="18"/>
      <c r="C101" s="19"/>
      <c r="D101" s="19"/>
      <c r="E101" s="20"/>
      <c r="F101" s="20"/>
      <c r="G101" s="20"/>
      <c r="H101" s="21">
        <f t="shared" si="2"/>
        <v>0</v>
      </c>
    </row>
    <row r="102" spans="1:8" ht="18" customHeight="1">
      <c r="A102" s="17" t="s">
        <v>159</v>
      </c>
      <c r="B102" s="18"/>
      <c r="C102" s="19"/>
      <c r="D102" s="19"/>
      <c r="E102" s="20"/>
      <c r="F102" s="20"/>
      <c r="G102" s="20"/>
      <c r="H102" s="21">
        <f t="shared" si="2"/>
        <v>0</v>
      </c>
    </row>
    <row r="103" spans="1:8" ht="18" customHeight="1">
      <c r="A103" s="17" t="s">
        <v>160</v>
      </c>
      <c r="B103" s="18"/>
      <c r="C103" s="19"/>
      <c r="D103" s="19"/>
      <c r="E103" s="20"/>
      <c r="F103" s="20"/>
      <c r="G103" s="20"/>
      <c r="H103" s="21">
        <f t="shared" si="2"/>
        <v>0</v>
      </c>
    </row>
    <row r="104" spans="1:8" ht="18" customHeight="1">
      <c r="A104" s="17" t="s">
        <v>161</v>
      </c>
      <c r="B104" s="18"/>
      <c r="C104" s="19"/>
      <c r="D104" s="19"/>
      <c r="E104" s="20"/>
      <c r="F104" s="20"/>
      <c r="G104" s="20"/>
      <c r="H104" s="21">
        <f t="shared" si="2"/>
        <v>0</v>
      </c>
    </row>
    <row r="105" spans="1:8" ht="18" customHeight="1">
      <c r="A105" s="29" t="s">
        <v>162</v>
      </c>
      <c r="B105" s="30"/>
      <c r="C105" s="31"/>
      <c r="D105" s="31"/>
      <c r="E105" s="32"/>
      <c r="F105" s="32"/>
      <c r="G105" s="32"/>
      <c r="H105" s="33">
        <f t="shared" si="2"/>
        <v>0</v>
      </c>
    </row>
    <row r="106" spans="2:4" ht="18" customHeight="1">
      <c r="B106" s="34"/>
      <c r="C106" s="34"/>
      <c r="D106" s="35"/>
    </row>
    <row r="107" spans="2:4" ht="18" customHeight="1">
      <c r="B107" s="34"/>
      <c r="C107" s="34"/>
      <c r="D107" s="35"/>
    </row>
    <row r="108" spans="2:4" ht="18" customHeight="1">
      <c r="B108" s="34"/>
      <c r="C108" s="34"/>
      <c r="D108" s="35"/>
    </row>
    <row r="109" spans="2:4" ht="18" customHeight="1">
      <c r="B109" s="34"/>
      <c r="C109" s="34"/>
      <c r="D109" s="35"/>
    </row>
    <row r="110" spans="2:4" ht="18" customHeight="1">
      <c r="B110" s="34"/>
      <c r="C110" s="34"/>
      <c r="D110" s="35"/>
    </row>
    <row r="111" spans="2:4" ht="18" customHeight="1">
      <c r="B111" s="34"/>
      <c r="C111" s="34"/>
      <c r="D111" s="35"/>
    </row>
    <row r="112" spans="2:4" ht="18" customHeight="1">
      <c r="B112" s="34"/>
      <c r="C112" s="34"/>
      <c r="D112" s="35"/>
    </row>
    <row r="113" spans="2:4" ht="18" customHeight="1">
      <c r="B113" s="34"/>
      <c r="C113" s="34"/>
      <c r="D113" s="35"/>
    </row>
    <row r="114" spans="2:4" ht="18" customHeight="1">
      <c r="B114" s="34"/>
      <c r="C114" s="34"/>
      <c r="D114" s="35"/>
    </row>
    <row r="115" spans="2:4" ht="18" customHeight="1">
      <c r="B115" s="34"/>
      <c r="C115" s="34"/>
      <c r="D115" s="35"/>
    </row>
    <row r="116" spans="2:4" ht="18" customHeight="1">
      <c r="B116" s="34"/>
      <c r="C116" s="34"/>
      <c r="D116" s="35"/>
    </row>
    <row r="117" spans="2:4" ht="18" customHeight="1">
      <c r="B117" s="34"/>
      <c r="C117" s="34"/>
      <c r="D117" s="35"/>
    </row>
    <row r="118" spans="2:4" ht="18" customHeight="1">
      <c r="B118" s="34"/>
      <c r="C118" s="34"/>
      <c r="D118" s="35"/>
    </row>
    <row r="119" spans="2:4" ht="18" customHeight="1">
      <c r="B119" s="34"/>
      <c r="C119" s="34"/>
      <c r="D119" s="35"/>
    </row>
    <row r="120" spans="2:4" ht="18" customHeight="1">
      <c r="B120" s="34"/>
      <c r="C120" s="34"/>
      <c r="D120" s="35"/>
    </row>
    <row r="121" spans="2:4" ht="18" customHeight="1">
      <c r="B121" s="34"/>
      <c r="C121" s="34"/>
      <c r="D121" s="35"/>
    </row>
    <row r="122" spans="2:4" ht="18" customHeight="1">
      <c r="B122" s="34"/>
      <c r="C122" s="34"/>
      <c r="D122" s="35"/>
    </row>
    <row r="123" spans="2:4" ht="18" customHeight="1">
      <c r="B123" s="34"/>
      <c r="C123" s="34"/>
      <c r="D123" s="35"/>
    </row>
    <row r="124" spans="2:4" ht="18" customHeight="1">
      <c r="B124" s="34"/>
      <c r="C124" s="34"/>
      <c r="D124" s="35"/>
    </row>
    <row r="125" spans="2:4" ht="18" customHeight="1">
      <c r="B125" s="34"/>
      <c r="C125" s="34"/>
      <c r="D125" s="35"/>
    </row>
    <row r="126" spans="2:4" ht="18" customHeight="1">
      <c r="B126" s="34"/>
      <c r="C126" s="34"/>
      <c r="D126" s="35"/>
    </row>
    <row r="127" spans="2:4" ht="18" customHeight="1">
      <c r="B127" s="34"/>
      <c r="C127" s="34"/>
      <c r="D127" s="35"/>
    </row>
    <row r="128" spans="2:4" ht="18" customHeight="1">
      <c r="B128" s="34"/>
      <c r="C128" s="34"/>
      <c r="D128" s="35"/>
    </row>
    <row r="129" spans="2:4" ht="18" customHeight="1">
      <c r="B129" s="34"/>
      <c r="C129" s="34"/>
      <c r="D129" s="35"/>
    </row>
    <row r="130" spans="2:4" ht="18" customHeight="1">
      <c r="B130" s="34"/>
      <c r="C130" s="34"/>
      <c r="D130" s="35"/>
    </row>
    <row r="131" spans="2:4" ht="18" customHeight="1">
      <c r="B131" s="34"/>
      <c r="C131" s="34"/>
      <c r="D131" s="35"/>
    </row>
    <row r="132" spans="2:4" ht="18" customHeight="1">
      <c r="B132" s="34"/>
      <c r="C132" s="34"/>
      <c r="D132" s="35"/>
    </row>
    <row r="133" spans="2:4" ht="18" customHeight="1">
      <c r="B133" s="34"/>
      <c r="C133" s="34"/>
      <c r="D133" s="35"/>
    </row>
    <row r="134" spans="2:4" ht="18" customHeight="1">
      <c r="B134" s="34"/>
      <c r="C134" s="34"/>
      <c r="D134" s="35"/>
    </row>
    <row r="135" spans="2:4" ht="18" customHeight="1">
      <c r="B135" s="34"/>
      <c r="C135" s="34"/>
      <c r="D135" s="35"/>
    </row>
    <row r="136" spans="2:4" ht="18" customHeight="1">
      <c r="B136" s="34"/>
      <c r="C136" s="34"/>
      <c r="D136" s="35"/>
    </row>
    <row r="137" spans="2:4" ht="18" customHeight="1">
      <c r="B137" s="34"/>
      <c r="C137" s="34"/>
      <c r="D137" s="35"/>
    </row>
    <row r="138" spans="2:4" ht="18" customHeight="1">
      <c r="B138" s="34"/>
      <c r="C138" s="34"/>
      <c r="D138" s="35"/>
    </row>
    <row r="139" spans="2:4" ht="18" customHeight="1">
      <c r="B139" s="34"/>
      <c r="C139" s="34"/>
      <c r="D139" s="35"/>
    </row>
    <row r="140" spans="2:4" ht="18" customHeight="1">
      <c r="B140" s="34"/>
      <c r="C140" s="34"/>
      <c r="D140" s="35"/>
    </row>
    <row r="141" spans="2:4" ht="18" customHeight="1">
      <c r="B141" s="34"/>
      <c r="C141" s="34"/>
      <c r="D141" s="35"/>
    </row>
    <row r="142" spans="2:4" ht="18" customHeight="1">
      <c r="B142" s="34"/>
      <c r="C142" s="34"/>
      <c r="D142" s="35"/>
    </row>
    <row r="143" spans="2:4" ht="18" customHeight="1">
      <c r="B143" s="34"/>
      <c r="C143" s="34"/>
      <c r="D143" s="35"/>
    </row>
    <row r="144" spans="2:4" ht="18" customHeight="1">
      <c r="B144" s="34"/>
      <c r="C144" s="34"/>
      <c r="D144" s="35"/>
    </row>
    <row r="145" spans="2:4" ht="18" customHeight="1">
      <c r="B145" s="34"/>
      <c r="C145" s="34"/>
      <c r="D145" s="35"/>
    </row>
    <row r="146" spans="2:4" ht="18" customHeight="1">
      <c r="B146" s="34"/>
      <c r="C146" s="34"/>
      <c r="D146" s="35"/>
    </row>
    <row r="147" spans="2:4" ht="18" customHeight="1">
      <c r="B147" s="34"/>
      <c r="C147" s="34"/>
      <c r="D147" s="35"/>
    </row>
    <row r="148" spans="2:4" ht="10.5" customHeight="1">
      <c r="B148" s="34"/>
      <c r="C148" s="34"/>
      <c r="D148" s="35"/>
    </row>
    <row r="149" spans="2:4" ht="10.5" customHeight="1">
      <c r="B149" s="34"/>
      <c r="C149" s="34"/>
      <c r="D149" s="35"/>
    </row>
    <row r="150" spans="2:4" ht="10.5" customHeight="1">
      <c r="B150" s="34"/>
      <c r="C150" s="34"/>
      <c r="D150" s="35"/>
    </row>
    <row r="151" spans="2:4" ht="10.5" customHeight="1">
      <c r="B151" s="34"/>
      <c r="C151" s="34"/>
      <c r="D151" s="35"/>
    </row>
    <row r="152" spans="2:4" ht="10.5" customHeight="1">
      <c r="B152" s="34"/>
      <c r="C152" s="34"/>
      <c r="D152" s="35"/>
    </row>
    <row r="153" spans="2:4" ht="10.5" customHeight="1">
      <c r="B153" s="34"/>
      <c r="C153" s="34"/>
      <c r="D153" s="35"/>
    </row>
    <row r="154" spans="2:4" ht="10.5" customHeight="1">
      <c r="B154" s="34"/>
      <c r="C154" s="34"/>
      <c r="D154" s="35"/>
    </row>
    <row r="155" spans="2:4" ht="10.5" customHeight="1">
      <c r="B155" s="34"/>
      <c r="C155" s="34"/>
      <c r="D155" s="35"/>
    </row>
    <row r="156" spans="2:4" ht="10.5" customHeight="1">
      <c r="B156" s="34"/>
      <c r="C156" s="34"/>
      <c r="D156" s="35"/>
    </row>
    <row r="157" spans="2:4" ht="10.5" customHeight="1">
      <c r="B157" s="34"/>
      <c r="C157" s="34"/>
      <c r="D157" s="35"/>
    </row>
    <row r="158" spans="2:4" ht="10.5" customHeight="1">
      <c r="B158" s="34"/>
      <c r="C158" s="34"/>
      <c r="D158" s="35"/>
    </row>
    <row r="159" ht="10.5" customHeight="1">
      <c r="D159" s="35"/>
    </row>
    <row r="160" ht="10.5" customHeight="1">
      <c r="D160" s="35"/>
    </row>
    <row r="161" ht="10.5" customHeight="1">
      <c r="D161" s="35"/>
    </row>
    <row r="162" ht="10.5" customHeight="1">
      <c r="D162" s="35"/>
    </row>
    <row r="163" ht="10.5" customHeight="1">
      <c r="D163" s="35"/>
    </row>
    <row r="164" ht="10.5" customHeight="1">
      <c r="D164" s="35"/>
    </row>
    <row r="165" ht="10.5" customHeight="1">
      <c r="D165" s="35"/>
    </row>
    <row r="166" ht="10.5" customHeight="1">
      <c r="D166" s="35"/>
    </row>
    <row r="167" ht="10.5" customHeight="1">
      <c r="D167" s="35"/>
    </row>
    <row r="168" ht="10.5" customHeight="1">
      <c r="D168" s="35"/>
    </row>
    <row r="169" ht="10.5" customHeight="1">
      <c r="D169" s="35"/>
    </row>
    <row r="170" ht="10.5" customHeight="1">
      <c r="D170" s="35"/>
    </row>
    <row r="171" ht="10.5" customHeight="1">
      <c r="D171" s="35"/>
    </row>
    <row r="172" ht="10.5" customHeight="1">
      <c r="D172" s="35"/>
    </row>
    <row r="173" ht="10.5" customHeight="1">
      <c r="D173" s="35"/>
    </row>
    <row r="174" ht="10.5" customHeight="1">
      <c r="D174" s="35"/>
    </row>
    <row r="175" ht="10.5" customHeight="1">
      <c r="D175" s="35"/>
    </row>
    <row r="176" ht="10.5" customHeight="1">
      <c r="D176" s="35"/>
    </row>
    <row r="177" ht="10.5" customHeight="1">
      <c r="D177" s="35"/>
    </row>
    <row r="178" ht="10.5" customHeight="1">
      <c r="D178" s="35"/>
    </row>
    <row r="179" ht="10.5" customHeight="1">
      <c r="D179" s="35"/>
    </row>
    <row r="180" ht="10.5" customHeight="1">
      <c r="D180" s="35"/>
    </row>
    <row r="181" ht="10.5" customHeight="1">
      <c r="D181" s="35"/>
    </row>
    <row r="182" ht="10.5" customHeight="1">
      <c r="D182" s="35"/>
    </row>
    <row r="183" ht="10.5" customHeight="1">
      <c r="D183" s="35"/>
    </row>
    <row r="184" ht="10.5" customHeight="1">
      <c r="D184" s="35"/>
    </row>
    <row r="185" ht="10.5" customHeight="1">
      <c r="D185" s="35"/>
    </row>
    <row r="186" ht="10.5" customHeight="1">
      <c r="D186" s="35"/>
    </row>
    <row r="187" ht="10.5" customHeight="1">
      <c r="D187" s="35"/>
    </row>
    <row r="188" ht="10.5" customHeight="1">
      <c r="D188" s="35"/>
    </row>
    <row r="189" ht="10.5" customHeight="1">
      <c r="D189" s="35"/>
    </row>
    <row r="190" ht="10.5" customHeight="1">
      <c r="D190" s="35"/>
    </row>
    <row r="191" ht="10.5" customHeight="1">
      <c r="D191" s="35"/>
    </row>
    <row r="192" ht="10.5" customHeight="1">
      <c r="D192" s="35"/>
    </row>
    <row r="193" ht="10.5" customHeight="1">
      <c r="D193" s="35"/>
    </row>
    <row r="194" ht="10.5" customHeight="1">
      <c r="D194" s="35"/>
    </row>
    <row r="195" ht="10.5" customHeight="1">
      <c r="D195" s="35"/>
    </row>
    <row r="196" ht="10.5" customHeight="1">
      <c r="D196" s="35"/>
    </row>
    <row r="197" ht="10.5" customHeight="1">
      <c r="D197" s="35"/>
    </row>
    <row r="198" ht="10.5" customHeight="1">
      <c r="D198" s="35"/>
    </row>
    <row r="199" ht="10.5" customHeight="1">
      <c r="D199" s="35"/>
    </row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</sheetData>
  <sheetProtection selectLockedCells="1" selectUnlockedCells="1"/>
  <mergeCells count="2">
    <mergeCell ref="A2:H2"/>
    <mergeCell ref="A3:H3"/>
  </mergeCells>
  <hyperlinks>
    <hyperlink ref="L28" r:id="rId1" display="klaskala.maciej@gmail.com"/>
  </hyperlinks>
  <printOptions/>
  <pageMargins left="0.5513888888888889" right="0.4722222222222222" top="0.4" bottom="0.3701388888888889" header="0.5118055555555555" footer="0.5118055555555555"/>
  <pageSetup horizontalDpi="300" verticalDpi="300" orientation="portrait" paperSize="9" scale="90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5"/>
  </sheetPr>
  <dimension ref="A1:U53"/>
  <sheetViews>
    <sheetView zoomScalePageLayoutView="0" workbookViewId="0" topLeftCell="A1">
      <selection activeCell="Q53" sqref="Q53"/>
    </sheetView>
  </sheetViews>
  <sheetFormatPr defaultColWidth="9.140625" defaultRowHeight="15"/>
  <cols>
    <col min="1" max="1" width="14.7109375" style="37" customWidth="1"/>
    <col min="2" max="6" width="7.140625" style="37" customWidth="1"/>
    <col min="7" max="7" width="1.421875" style="37" customWidth="1"/>
    <col min="8" max="8" width="14.7109375" style="37" customWidth="1"/>
    <col min="9" max="13" width="7.140625" style="37" customWidth="1"/>
    <col min="14" max="16384" width="9.140625" style="37" customWidth="1"/>
  </cols>
  <sheetData>
    <row r="1" spans="1:13" s="39" customFormat="1" ht="34.5" customHeight="1">
      <c r="A1" s="103" t="s">
        <v>1</v>
      </c>
      <c r="B1" s="103"/>
      <c r="C1" s="103"/>
      <c r="D1" s="103"/>
      <c r="E1" s="103"/>
      <c r="F1" s="103"/>
      <c r="G1" s="38"/>
      <c r="H1" s="103" t="s">
        <v>1</v>
      </c>
      <c r="I1" s="103"/>
      <c r="J1" s="103"/>
      <c r="K1" s="103"/>
      <c r="L1" s="103"/>
      <c r="M1" s="103"/>
    </row>
    <row r="2" spans="1:13" ht="25.5" customHeight="1">
      <c r="A2" s="40" t="s">
        <v>292</v>
      </c>
      <c r="B2" s="104" t="s">
        <v>308</v>
      </c>
      <c r="C2" s="104"/>
      <c r="D2" s="104"/>
      <c r="E2" s="104"/>
      <c r="F2" s="104"/>
      <c r="G2" s="41"/>
      <c r="H2" s="40" t="s">
        <v>292</v>
      </c>
      <c r="I2" s="109" t="s">
        <v>308</v>
      </c>
      <c r="J2" s="109"/>
      <c r="K2" s="109"/>
      <c r="L2" s="109"/>
      <c r="M2" s="109"/>
    </row>
    <row r="3" spans="1:13" ht="12.75" customHeight="1">
      <c r="A3" s="105" t="s">
        <v>295</v>
      </c>
      <c r="B3" s="106" t="s">
        <v>296</v>
      </c>
      <c r="C3" s="107" t="s">
        <v>297</v>
      </c>
      <c r="D3" s="107"/>
      <c r="E3" s="107"/>
      <c r="F3" s="107"/>
      <c r="H3" s="105" t="s">
        <v>295</v>
      </c>
      <c r="I3" s="106" t="s">
        <v>296</v>
      </c>
      <c r="J3" s="107" t="s">
        <v>297</v>
      </c>
      <c r="K3" s="107"/>
      <c r="L3" s="107"/>
      <c r="M3" s="107"/>
    </row>
    <row r="4" spans="1:13" ht="12.75">
      <c r="A4" s="105"/>
      <c r="B4" s="106"/>
      <c r="C4" s="42" t="s">
        <v>298</v>
      </c>
      <c r="D4" s="43" t="s">
        <v>299</v>
      </c>
      <c r="E4" s="43" t="s">
        <v>300</v>
      </c>
      <c r="F4" s="44" t="s">
        <v>301</v>
      </c>
      <c r="H4" s="105"/>
      <c r="I4" s="106"/>
      <c r="J4" s="42" t="s">
        <v>298</v>
      </c>
      <c r="K4" s="43" t="s">
        <v>299</v>
      </c>
      <c r="L4" s="43" t="s">
        <v>300</v>
      </c>
      <c r="M4" s="44" t="s">
        <v>301</v>
      </c>
    </row>
    <row r="5" spans="1:8" ht="12.75">
      <c r="A5" s="41"/>
      <c r="H5" s="41"/>
    </row>
    <row r="6" spans="1:13" ht="12.75" customHeight="1">
      <c r="A6" s="115"/>
      <c r="B6" s="45">
        <v>1</v>
      </c>
      <c r="C6" s="46"/>
      <c r="D6" s="46"/>
      <c r="E6" s="47"/>
      <c r="F6" s="48">
        <f>IF(ISBLANK(C6),"",C6+D6)</f>
      </c>
      <c r="H6" s="114"/>
      <c r="I6" s="45">
        <v>3</v>
      </c>
      <c r="J6" s="67"/>
      <c r="K6" s="47"/>
      <c r="L6" s="47"/>
      <c r="M6" s="48">
        <f>IF(ISBLANK(J6),"",J6+K6)</f>
      </c>
    </row>
    <row r="7" spans="1:13" ht="12.75" customHeight="1">
      <c r="A7" s="115"/>
      <c r="B7" s="49">
        <v>2</v>
      </c>
      <c r="C7" s="50"/>
      <c r="D7" s="50"/>
      <c r="E7" s="51"/>
      <c r="F7" s="52">
        <f>IF(ISBLANK(C7),"",C7+D7)</f>
      </c>
      <c r="H7" s="114"/>
      <c r="I7" s="49">
        <v>4</v>
      </c>
      <c r="J7" s="68"/>
      <c r="K7" s="51"/>
      <c r="L7" s="51"/>
      <c r="M7" s="52">
        <f>IF(ISBLANK(J7),"",J7+K7)</f>
      </c>
    </row>
    <row r="8" spans="1:13" ht="12.75" customHeight="1">
      <c r="A8" s="115"/>
      <c r="B8" s="49">
        <v>4</v>
      </c>
      <c r="C8" s="50"/>
      <c r="D8" s="50"/>
      <c r="E8" s="51"/>
      <c r="F8" s="52">
        <f>IF(ISBLANK(C8),"",C8+D8)</f>
      </c>
      <c r="H8" s="114"/>
      <c r="I8" s="49">
        <v>2</v>
      </c>
      <c r="J8" s="68"/>
      <c r="K8" s="51"/>
      <c r="L8" s="51"/>
      <c r="M8" s="52">
        <f>IF(ISBLANK(J8),"",J8+K8)</f>
      </c>
    </row>
    <row r="9" spans="1:13" ht="12.75" customHeight="1">
      <c r="A9" s="115"/>
      <c r="B9" s="53">
        <v>3</v>
      </c>
      <c r="C9" s="54"/>
      <c r="D9" s="54"/>
      <c r="E9" s="55"/>
      <c r="F9" s="56">
        <f>IF(ISBLANK(C9),"",C9+D9)</f>
      </c>
      <c r="H9" s="114"/>
      <c r="I9" s="53">
        <v>1</v>
      </c>
      <c r="J9" s="69"/>
      <c r="K9" s="55"/>
      <c r="L9" s="55"/>
      <c r="M9" s="56">
        <f>IF(ISBLANK(J9),"",J9+K9)</f>
      </c>
    </row>
    <row r="10" spans="1:13" ht="16.5" customHeight="1">
      <c r="A10" s="115"/>
      <c r="B10" s="57" t="s">
        <v>302</v>
      </c>
      <c r="C10" s="58">
        <f>IF(ISNUMBER(C6),SUM(C6:C9),"")</f>
      </c>
      <c r="D10" s="59">
        <f>IF(ISNUMBER(D6),SUM(D6:D9),"")</f>
      </c>
      <c r="E10" s="59">
        <f>IF(ISNUMBER(E6),SUM(E6:E9),"")</f>
      </c>
      <c r="F10" s="60">
        <f>IF(ISNUMBER(F6),SUM(F6:F9),"")</f>
      </c>
      <c r="H10" s="114"/>
      <c r="I10" s="57" t="s">
        <v>302</v>
      </c>
      <c r="J10" s="58">
        <f>IF(ISNUMBER(J6),SUM(J6:J9),"")</f>
      </c>
      <c r="K10" s="59">
        <f>IF(ISNUMBER(K6),SUM(K6:K9),"")</f>
      </c>
      <c r="L10" s="59">
        <f>IF(ISNUMBER(L6),SUM(L6:L9),"")</f>
      </c>
      <c r="M10" s="60">
        <f>IF(ISNUMBER(M6),SUM(M6:M9),"")</f>
      </c>
    </row>
    <row r="11" spans="1:13" ht="12.75" customHeight="1">
      <c r="A11" s="113"/>
      <c r="B11" s="45">
        <v>2</v>
      </c>
      <c r="C11" s="46"/>
      <c r="D11" s="46"/>
      <c r="E11" s="47"/>
      <c r="F11" s="48">
        <f>IF(ISBLANK(C11),"",C11+D11)</f>
      </c>
      <c r="H11" s="114"/>
      <c r="I11" s="45">
        <v>4</v>
      </c>
      <c r="J11" s="67"/>
      <c r="K11" s="47"/>
      <c r="L11" s="47"/>
      <c r="M11" s="48">
        <f>IF(ISBLANK(J11),"",J11+K11)</f>
      </c>
    </row>
    <row r="12" spans="1:13" ht="12.75" customHeight="1">
      <c r="A12" s="113"/>
      <c r="B12" s="49">
        <v>1</v>
      </c>
      <c r="C12" s="50"/>
      <c r="D12" s="50"/>
      <c r="E12" s="51"/>
      <c r="F12" s="52">
        <f>IF(ISBLANK(C12),"",C12+D12)</f>
      </c>
      <c r="H12" s="114"/>
      <c r="I12" s="49">
        <v>3</v>
      </c>
      <c r="J12" s="68"/>
      <c r="K12" s="51"/>
      <c r="L12" s="51"/>
      <c r="M12" s="52">
        <f>IF(ISBLANK(J12),"",J12+K12)</f>
      </c>
    </row>
    <row r="13" spans="1:13" ht="12.75" customHeight="1">
      <c r="A13" s="113"/>
      <c r="B13" s="49">
        <v>3</v>
      </c>
      <c r="C13" s="50"/>
      <c r="D13" s="50"/>
      <c r="E13" s="51"/>
      <c r="F13" s="52">
        <f>IF(ISBLANK(C13),"",C13+D13)</f>
      </c>
      <c r="H13" s="114"/>
      <c r="I13" s="49">
        <v>1</v>
      </c>
      <c r="J13" s="68"/>
      <c r="K13" s="51"/>
      <c r="L13" s="51"/>
      <c r="M13" s="52">
        <f>IF(ISBLANK(J13),"",J13+K13)</f>
      </c>
    </row>
    <row r="14" spans="1:13" ht="12.75" customHeight="1">
      <c r="A14" s="113"/>
      <c r="B14" s="53">
        <v>4</v>
      </c>
      <c r="C14" s="54"/>
      <c r="D14" s="54"/>
      <c r="E14" s="55"/>
      <c r="F14" s="56">
        <f>IF(ISBLANK(C14),"",C14+D14)</f>
      </c>
      <c r="H14" s="114"/>
      <c r="I14" s="53">
        <v>2</v>
      </c>
      <c r="J14" s="69"/>
      <c r="K14" s="55"/>
      <c r="L14" s="55"/>
      <c r="M14" s="56">
        <f>IF(ISBLANK(J14),"",J14+K14)</f>
      </c>
    </row>
    <row r="15" spans="1:13" ht="16.5" customHeight="1">
      <c r="A15" s="113"/>
      <c r="B15" s="57" t="s">
        <v>302</v>
      </c>
      <c r="C15" s="61">
        <f>IF(ISNUMBER(C11),SUM(C11:C14),"")</f>
      </c>
      <c r="D15" s="61">
        <f>IF(ISNUMBER(D11),SUM(D11:D14),"")</f>
      </c>
      <c r="E15" s="59">
        <f>IF(ISNUMBER(E11),SUM(E11:E14),"")</f>
      </c>
      <c r="F15" s="60">
        <f>IF(ISNUMBER(F11),SUM(F11:F14),"")</f>
      </c>
      <c r="H15" s="114"/>
      <c r="I15" s="57" t="s">
        <v>302</v>
      </c>
      <c r="J15" s="58">
        <f>IF(ISNUMBER(J11),SUM(J11:J14),"")</f>
      </c>
      <c r="K15" s="59">
        <f>IF(ISNUMBER(K11),SUM(K11:K14),"")</f>
      </c>
      <c r="L15" s="59">
        <f>IF(ISNUMBER(L11),SUM(L11:L14),"")</f>
      </c>
      <c r="M15" s="60">
        <f>IF(ISNUMBER(M11),SUM(M11:M14),"")</f>
      </c>
    </row>
    <row r="17" spans="1:13" s="64" customFormat="1" ht="21.75" customHeight="1">
      <c r="A17" s="102" t="s">
        <v>301</v>
      </c>
      <c r="B17" s="102"/>
      <c r="C17" s="62" t="e">
        <f>SUM(C10+C15)</f>
        <v>#VALUE!</v>
      </c>
      <c r="D17" s="62" t="e">
        <f>SUM(D10+D15)</f>
        <v>#VALUE!</v>
      </c>
      <c r="E17" s="62" t="e">
        <f>SUM(E10+E15)</f>
        <v>#VALUE!</v>
      </c>
      <c r="F17" s="63" t="e">
        <f>SUM(F10+F15)</f>
        <v>#VALUE!</v>
      </c>
      <c r="H17" s="102" t="s">
        <v>301</v>
      </c>
      <c r="I17" s="102"/>
      <c r="J17" s="65" t="e">
        <f>J10+J15</f>
        <v>#VALUE!</v>
      </c>
      <c r="K17" s="65" t="e">
        <f>K10+K15</f>
        <v>#VALUE!</v>
      </c>
      <c r="L17" s="65" t="e">
        <f>L10+L15</f>
        <v>#VALUE!</v>
      </c>
      <c r="M17" s="66" t="e">
        <f>M10+M15</f>
        <v>#VALUE!</v>
      </c>
    </row>
    <row r="18" ht="31.5" customHeight="1"/>
    <row r="19" spans="1:13" s="39" customFormat="1" ht="34.5" customHeight="1">
      <c r="A19" s="103" t="s">
        <v>1</v>
      </c>
      <c r="B19" s="103"/>
      <c r="C19" s="103"/>
      <c r="D19" s="103"/>
      <c r="E19" s="103"/>
      <c r="F19" s="103"/>
      <c r="G19" s="38"/>
      <c r="H19" s="103" t="s">
        <v>1</v>
      </c>
      <c r="I19" s="103"/>
      <c r="J19" s="103"/>
      <c r="K19" s="103"/>
      <c r="L19" s="103"/>
      <c r="M19" s="103"/>
    </row>
    <row r="20" spans="1:13" ht="25.5" customHeight="1">
      <c r="A20" s="40" t="s">
        <v>292</v>
      </c>
      <c r="B20" s="109" t="s">
        <v>308</v>
      </c>
      <c r="C20" s="109"/>
      <c r="D20" s="109"/>
      <c r="E20" s="109"/>
      <c r="F20" s="109"/>
      <c r="G20" s="41"/>
      <c r="H20" s="40" t="s">
        <v>292</v>
      </c>
      <c r="I20" s="109" t="s">
        <v>308</v>
      </c>
      <c r="J20" s="109"/>
      <c r="K20" s="109"/>
      <c r="L20" s="109"/>
      <c r="M20" s="109"/>
    </row>
    <row r="21" spans="1:13" ht="12.75" customHeight="1">
      <c r="A21" s="105" t="s">
        <v>295</v>
      </c>
      <c r="B21" s="106" t="s">
        <v>296</v>
      </c>
      <c r="C21" s="107" t="s">
        <v>297</v>
      </c>
      <c r="D21" s="107"/>
      <c r="E21" s="107"/>
      <c r="F21" s="107"/>
      <c r="H21" s="105" t="s">
        <v>295</v>
      </c>
      <c r="I21" s="106" t="s">
        <v>296</v>
      </c>
      <c r="J21" s="107" t="s">
        <v>297</v>
      </c>
      <c r="K21" s="107"/>
      <c r="L21" s="107"/>
      <c r="M21" s="107"/>
    </row>
    <row r="22" spans="1:13" ht="12.75">
      <c r="A22" s="105"/>
      <c r="B22" s="106"/>
      <c r="C22" s="42" t="s">
        <v>298</v>
      </c>
      <c r="D22" s="43" t="s">
        <v>299</v>
      </c>
      <c r="E22" s="43" t="s">
        <v>300</v>
      </c>
      <c r="F22" s="44" t="s">
        <v>301</v>
      </c>
      <c r="H22" s="105"/>
      <c r="I22" s="106"/>
      <c r="J22" s="42" t="s">
        <v>298</v>
      </c>
      <c r="K22" s="43" t="s">
        <v>299</v>
      </c>
      <c r="L22" s="43" t="s">
        <v>300</v>
      </c>
      <c r="M22" s="44" t="s">
        <v>301</v>
      </c>
    </row>
    <row r="23" spans="1:8" ht="12.75">
      <c r="A23" s="41"/>
      <c r="H23" s="41"/>
    </row>
    <row r="24" spans="1:13" ht="12.75" customHeight="1">
      <c r="A24" s="115"/>
      <c r="B24" s="45">
        <v>1</v>
      </c>
      <c r="C24" s="46"/>
      <c r="D24" s="46"/>
      <c r="E24" s="47"/>
      <c r="F24" s="48">
        <f>IF(ISBLANK(C24),"",C24+D24)</f>
      </c>
      <c r="H24" s="113"/>
      <c r="I24" s="45">
        <v>3</v>
      </c>
      <c r="J24" s="46"/>
      <c r="K24" s="46"/>
      <c r="L24" s="47"/>
      <c r="M24" s="48">
        <f>IF(ISBLANK(J24),"",J24+K24)</f>
      </c>
    </row>
    <row r="25" spans="1:13" ht="12.75" customHeight="1">
      <c r="A25" s="115"/>
      <c r="B25" s="49">
        <v>2</v>
      </c>
      <c r="C25" s="50"/>
      <c r="D25" s="50"/>
      <c r="E25" s="51"/>
      <c r="F25" s="52">
        <f>IF(ISBLANK(C25),"",C25+D25)</f>
      </c>
      <c r="H25" s="113"/>
      <c r="I25" s="49">
        <v>4</v>
      </c>
      <c r="J25" s="50"/>
      <c r="K25" s="50"/>
      <c r="L25" s="51"/>
      <c r="M25" s="52">
        <f>IF(ISBLANK(J25),"",J25+K25)</f>
      </c>
    </row>
    <row r="26" spans="1:13" ht="12.75" customHeight="1">
      <c r="A26" s="115"/>
      <c r="B26" s="49">
        <v>4</v>
      </c>
      <c r="C26" s="50"/>
      <c r="D26" s="50"/>
      <c r="E26" s="51"/>
      <c r="F26" s="52">
        <f>IF(ISBLANK(C26),"",C26+D26)</f>
      </c>
      <c r="H26" s="113"/>
      <c r="I26" s="49">
        <v>2</v>
      </c>
      <c r="J26" s="50"/>
      <c r="K26" s="50"/>
      <c r="L26" s="51"/>
      <c r="M26" s="52">
        <f>IF(ISBLANK(J26),"",J26+K26)</f>
      </c>
    </row>
    <row r="27" spans="1:13" ht="12.75" customHeight="1">
      <c r="A27" s="115"/>
      <c r="B27" s="53">
        <v>3</v>
      </c>
      <c r="C27" s="54"/>
      <c r="D27" s="54"/>
      <c r="E27" s="55"/>
      <c r="F27" s="56">
        <f>IF(ISBLANK(C27),"",C27+D27)</f>
      </c>
      <c r="H27" s="113"/>
      <c r="I27" s="53">
        <v>1</v>
      </c>
      <c r="J27" s="54"/>
      <c r="K27" s="54"/>
      <c r="L27" s="55"/>
      <c r="M27" s="56">
        <f>IF(ISBLANK(J27),"",J27+K27)</f>
      </c>
    </row>
    <row r="28" spans="1:13" ht="16.5" customHeight="1">
      <c r="A28" s="115"/>
      <c r="B28" s="57" t="s">
        <v>302</v>
      </c>
      <c r="C28" s="58">
        <f>IF(ISNUMBER(C24),SUM(C24:C27),"")</f>
      </c>
      <c r="D28" s="59">
        <f>IF(ISNUMBER(D24),SUM(D24:D27),"")</f>
      </c>
      <c r="E28" s="59">
        <f>IF(ISNUMBER(E24),SUM(E24:E27),"")</f>
      </c>
      <c r="F28" s="60">
        <f>IF(ISNUMBER(F24),SUM(F24:F27),"")</f>
      </c>
      <c r="H28" s="113"/>
      <c r="I28" s="57" t="s">
        <v>302</v>
      </c>
      <c r="J28" s="58">
        <f>IF(ISNUMBER(J24),SUM(J24:J27),"")</f>
      </c>
      <c r="K28" s="59">
        <f>IF(ISNUMBER(K24),SUM(K24:K27),"")</f>
      </c>
      <c r="L28" s="59">
        <f>IF(ISNUMBER(L24),SUM(L24:L27),"")</f>
      </c>
      <c r="M28" s="60">
        <f>IF(ISNUMBER(M24),SUM(M24:M27),"")</f>
      </c>
    </row>
    <row r="29" spans="1:13" ht="12.75" customHeight="1">
      <c r="A29" s="114"/>
      <c r="B29" s="45">
        <v>2</v>
      </c>
      <c r="C29" s="67"/>
      <c r="D29" s="47"/>
      <c r="E29" s="47"/>
      <c r="F29" s="48">
        <f>IF(ISBLANK(C29),"",C29+D29)</f>
      </c>
      <c r="H29" s="114"/>
      <c r="I29" s="45">
        <v>4</v>
      </c>
      <c r="J29" s="67"/>
      <c r="K29" s="47"/>
      <c r="L29" s="47"/>
      <c r="M29" s="48">
        <f>IF(ISBLANK(J29),"",J29+K29)</f>
      </c>
    </row>
    <row r="30" spans="1:13" ht="12.75" customHeight="1">
      <c r="A30" s="114"/>
      <c r="B30" s="49">
        <v>1</v>
      </c>
      <c r="C30" s="68"/>
      <c r="D30" s="51"/>
      <c r="E30" s="51"/>
      <c r="F30" s="52">
        <f>IF(ISBLANK(C30),"",C30+D30)</f>
      </c>
      <c r="H30" s="114"/>
      <c r="I30" s="49">
        <v>3</v>
      </c>
      <c r="J30" s="68"/>
      <c r="K30" s="51"/>
      <c r="L30" s="51"/>
      <c r="M30" s="52">
        <f>IF(ISBLANK(J30),"",J30+K30)</f>
      </c>
    </row>
    <row r="31" spans="1:13" ht="12.75" customHeight="1">
      <c r="A31" s="114"/>
      <c r="B31" s="49">
        <v>3</v>
      </c>
      <c r="C31" s="68"/>
      <c r="D31" s="51"/>
      <c r="E31" s="51"/>
      <c r="F31" s="52">
        <f>IF(ISBLANK(C31),"",C31+D31)</f>
      </c>
      <c r="H31" s="114"/>
      <c r="I31" s="49">
        <v>1</v>
      </c>
      <c r="J31" s="68"/>
      <c r="K31" s="51"/>
      <c r="L31" s="51"/>
      <c r="M31" s="52">
        <f>IF(ISBLANK(J31),"",J31+K31)</f>
      </c>
    </row>
    <row r="32" spans="1:13" ht="12.75" customHeight="1">
      <c r="A32" s="114"/>
      <c r="B32" s="53">
        <v>4</v>
      </c>
      <c r="C32" s="69"/>
      <c r="D32" s="55"/>
      <c r="E32" s="55"/>
      <c r="F32" s="56">
        <f>IF(ISBLANK(C32),"",C32+D32)</f>
      </c>
      <c r="H32" s="114"/>
      <c r="I32" s="53">
        <v>2</v>
      </c>
      <c r="J32" s="69"/>
      <c r="K32" s="55"/>
      <c r="L32" s="55"/>
      <c r="M32" s="56">
        <f>IF(ISBLANK(J32),"",J32+K32)</f>
      </c>
    </row>
    <row r="33" spans="1:13" ht="16.5" customHeight="1">
      <c r="A33" s="114"/>
      <c r="B33" s="57" t="s">
        <v>302</v>
      </c>
      <c r="C33" s="61">
        <f>IF(ISNUMBER(C29),SUM(C29:C32),"")</f>
      </c>
      <c r="D33" s="61">
        <f>IF(ISNUMBER(D29),SUM(D29:D32),"")</f>
      </c>
      <c r="E33" s="59">
        <f>IF(ISNUMBER(E29),SUM(E29:E32),"")</f>
      </c>
      <c r="F33" s="60">
        <f>IF(ISNUMBER(F29),SUM(F29:F32),"")</f>
      </c>
      <c r="H33" s="114"/>
      <c r="I33" s="57" t="s">
        <v>302</v>
      </c>
      <c r="J33" s="58">
        <f>IF(ISNUMBER(J29),SUM(J29:J32),"")</f>
      </c>
      <c r="K33" s="59">
        <f>IF(ISNUMBER(K29),SUM(K29:K32),"")</f>
      </c>
      <c r="L33" s="59">
        <f>IF(ISNUMBER(L29),SUM(L29:L32),"")</f>
      </c>
      <c r="M33" s="60">
        <f>IF(ISNUMBER(M29),SUM(M29:M32),"")</f>
      </c>
    </row>
    <row r="35" spans="1:13" s="64" customFormat="1" ht="21.75" customHeight="1">
      <c r="A35" s="102" t="s">
        <v>301</v>
      </c>
      <c r="B35" s="102"/>
      <c r="C35" s="62" t="e">
        <f>SUM(C28+C33)</f>
        <v>#VALUE!</v>
      </c>
      <c r="D35" s="62" t="e">
        <f>SUM(D28+D33)</f>
        <v>#VALUE!</v>
      </c>
      <c r="E35" s="62" t="e">
        <f>SUM(E28+E33)</f>
        <v>#VALUE!</v>
      </c>
      <c r="F35" s="63" t="e">
        <f>SUM(F28+F33)</f>
        <v>#VALUE!</v>
      </c>
      <c r="H35" s="102" t="s">
        <v>301</v>
      </c>
      <c r="I35" s="102"/>
      <c r="J35" s="65" t="e">
        <f>J28+J33</f>
        <v>#VALUE!</v>
      </c>
      <c r="K35" s="65" t="e">
        <f>K28+K33</f>
        <v>#VALUE!</v>
      </c>
      <c r="L35" s="65" t="e">
        <f>L28+L33</f>
        <v>#VALUE!</v>
      </c>
      <c r="M35" s="66" t="e">
        <f>M28+M33</f>
        <v>#VALUE!</v>
      </c>
    </row>
    <row r="36" ht="31.5" customHeight="1">
      <c r="U36" s="37" t="s">
        <v>305</v>
      </c>
    </row>
    <row r="37" spans="1:13" s="39" customFormat="1" ht="34.5" customHeight="1">
      <c r="A37" s="103" t="s">
        <v>1</v>
      </c>
      <c r="B37" s="103"/>
      <c r="C37" s="103"/>
      <c r="D37" s="103"/>
      <c r="E37" s="103"/>
      <c r="F37" s="103"/>
      <c r="G37" s="38"/>
      <c r="H37" s="103" t="s">
        <v>1</v>
      </c>
      <c r="I37" s="103"/>
      <c r="J37" s="103"/>
      <c r="K37" s="103"/>
      <c r="L37" s="103"/>
      <c r="M37" s="103"/>
    </row>
    <row r="38" spans="1:13" ht="25.5" customHeight="1">
      <c r="A38" s="40" t="s">
        <v>292</v>
      </c>
      <c r="B38" s="104" t="s">
        <v>308</v>
      </c>
      <c r="C38" s="104"/>
      <c r="D38" s="104"/>
      <c r="E38" s="104"/>
      <c r="F38" s="104"/>
      <c r="G38" s="41"/>
      <c r="H38" s="40" t="s">
        <v>292</v>
      </c>
      <c r="I38" s="104" t="s">
        <v>308</v>
      </c>
      <c r="J38" s="104"/>
      <c r="K38" s="104"/>
      <c r="L38" s="104"/>
      <c r="M38" s="104"/>
    </row>
    <row r="39" spans="1:13" ht="12.75" customHeight="1">
      <c r="A39" s="105" t="s">
        <v>295</v>
      </c>
      <c r="B39" s="106" t="s">
        <v>296</v>
      </c>
      <c r="C39" s="107" t="s">
        <v>297</v>
      </c>
      <c r="D39" s="107"/>
      <c r="E39" s="107"/>
      <c r="F39" s="107"/>
      <c r="H39" s="105" t="s">
        <v>295</v>
      </c>
      <c r="I39" s="106" t="s">
        <v>296</v>
      </c>
      <c r="J39" s="107" t="s">
        <v>297</v>
      </c>
      <c r="K39" s="107"/>
      <c r="L39" s="107"/>
      <c r="M39" s="107"/>
    </row>
    <row r="40" spans="1:13" ht="12.75">
      <c r="A40" s="105"/>
      <c r="B40" s="106"/>
      <c r="C40" s="42" t="s">
        <v>298</v>
      </c>
      <c r="D40" s="43" t="s">
        <v>299</v>
      </c>
      <c r="E40" s="43" t="s">
        <v>300</v>
      </c>
      <c r="F40" s="44" t="s">
        <v>301</v>
      </c>
      <c r="H40" s="105"/>
      <c r="I40" s="106"/>
      <c r="J40" s="42" t="s">
        <v>298</v>
      </c>
      <c r="K40" s="43" t="s">
        <v>299</v>
      </c>
      <c r="L40" s="43" t="s">
        <v>300</v>
      </c>
      <c r="M40" s="44" t="s">
        <v>301</v>
      </c>
    </row>
    <row r="41" spans="1:8" ht="12.75">
      <c r="A41" s="41"/>
      <c r="H41" s="41"/>
    </row>
    <row r="42" spans="1:13" ht="12.75" customHeight="1">
      <c r="A42" s="113"/>
      <c r="B42" s="45">
        <v>1</v>
      </c>
      <c r="C42" s="46"/>
      <c r="D42" s="46"/>
      <c r="E42" s="47"/>
      <c r="F42" s="48">
        <f>IF(ISBLANK(C42),"",C42+D42)</f>
      </c>
      <c r="H42" s="113"/>
      <c r="I42" s="45">
        <v>3</v>
      </c>
      <c r="J42" s="46"/>
      <c r="K42" s="46"/>
      <c r="L42" s="47"/>
      <c r="M42" s="48">
        <f>IF(ISBLANK(J42),"",J42+K42)</f>
      </c>
    </row>
    <row r="43" spans="1:13" ht="12.75" customHeight="1">
      <c r="A43" s="113"/>
      <c r="B43" s="49">
        <v>2</v>
      </c>
      <c r="C43" s="50"/>
      <c r="D43" s="50"/>
      <c r="E43" s="51"/>
      <c r="F43" s="52">
        <f>IF(ISBLANK(C43),"",C43+D43)</f>
      </c>
      <c r="H43" s="113"/>
      <c r="I43" s="49">
        <v>4</v>
      </c>
      <c r="J43" s="50"/>
      <c r="K43" s="50"/>
      <c r="L43" s="51"/>
      <c r="M43" s="52">
        <f>IF(ISBLANK(J43),"",J43+K43)</f>
      </c>
    </row>
    <row r="44" spans="1:13" ht="12.75" customHeight="1">
      <c r="A44" s="113"/>
      <c r="B44" s="49">
        <v>4</v>
      </c>
      <c r="C44" s="50"/>
      <c r="D44" s="50"/>
      <c r="E44" s="51"/>
      <c r="F44" s="52">
        <f>IF(ISBLANK(C44),"",C44+D44)</f>
      </c>
      <c r="H44" s="113"/>
      <c r="I44" s="49">
        <v>2</v>
      </c>
      <c r="J44" s="50"/>
      <c r="K44" s="50"/>
      <c r="L44" s="51"/>
      <c r="M44" s="52">
        <f>IF(ISBLANK(J44),"",J44+K44)</f>
      </c>
    </row>
    <row r="45" spans="1:13" ht="12.75" customHeight="1">
      <c r="A45" s="113"/>
      <c r="B45" s="53">
        <v>3</v>
      </c>
      <c r="C45" s="54"/>
      <c r="D45" s="54"/>
      <c r="E45" s="55"/>
      <c r="F45" s="56">
        <f>IF(ISBLANK(C45),"",C45+D45)</f>
      </c>
      <c r="H45" s="113"/>
      <c r="I45" s="53">
        <v>1</v>
      </c>
      <c r="J45" s="54"/>
      <c r="K45" s="54"/>
      <c r="L45" s="55"/>
      <c r="M45" s="56">
        <f>IF(ISBLANK(J45),"",J45+K45)</f>
      </c>
    </row>
    <row r="46" spans="1:13" ht="16.5" customHeight="1">
      <c r="A46" s="113"/>
      <c r="B46" s="57" t="s">
        <v>302</v>
      </c>
      <c r="C46" s="58">
        <f>IF(ISNUMBER(C42),SUM(C42:C45),"")</f>
      </c>
      <c r="D46" s="59">
        <f>IF(ISNUMBER(D42),SUM(D42:D45),"")</f>
      </c>
      <c r="E46" s="59">
        <f>IF(ISNUMBER(E42),SUM(E42:E45),"")</f>
      </c>
      <c r="F46" s="60">
        <f>IF(ISNUMBER(F42),SUM(F42:F45),"")</f>
      </c>
      <c r="H46" s="113"/>
      <c r="I46" s="57" t="s">
        <v>302</v>
      </c>
      <c r="J46" s="58">
        <f>IF(ISNUMBER(J42),SUM(J42:J45),"")</f>
      </c>
      <c r="K46" s="59">
        <f>IF(ISNUMBER(K42),SUM(K42:K45),"")</f>
      </c>
      <c r="L46" s="59">
        <f>IF(ISNUMBER(L42),SUM(L42:L45),"")</f>
      </c>
      <c r="M46" s="60">
        <f>IF(ISNUMBER(M42),SUM(M42:M45),"")</f>
      </c>
    </row>
    <row r="47" spans="1:13" ht="12.75" customHeight="1">
      <c r="A47" s="114"/>
      <c r="B47" s="45">
        <v>2</v>
      </c>
      <c r="C47" s="67"/>
      <c r="D47" s="47"/>
      <c r="E47" s="47"/>
      <c r="F47" s="48">
        <f>IF(ISBLANK(C47),"",C47+D47)</f>
      </c>
      <c r="H47" s="114"/>
      <c r="I47" s="45">
        <v>4</v>
      </c>
      <c r="J47" s="67"/>
      <c r="K47" s="47"/>
      <c r="L47" s="47"/>
      <c r="M47" s="48">
        <f>IF(ISBLANK(J47),"",J47+K47)</f>
      </c>
    </row>
    <row r="48" spans="1:13" ht="12.75" customHeight="1">
      <c r="A48" s="114"/>
      <c r="B48" s="49">
        <v>1</v>
      </c>
      <c r="C48" s="68"/>
      <c r="D48" s="51"/>
      <c r="E48" s="51"/>
      <c r="F48" s="52">
        <f>IF(ISBLANK(C48),"",C48+D48)</f>
      </c>
      <c r="H48" s="114"/>
      <c r="I48" s="49">
        <v>3</v>
      </c>
      <c r="J48" s="68"/>
      <c r="K48" s="51"/>
      <c r="L48" s="51"/>
      <c r="M48" s="52">
        <f>IF(ISBLANK(J48),"",J48+K48)</f>
      </c>
    </row>
    <row r="49" spans="1:13" ht="12.75" customHeight="1">
      <c r="A49" s="114"/>
      <c r="B49" s="49">
        <v>3</v>
      </c>
      <c r="C49" s="68"/>
      <c r="D49" s="51"/>
      <c r="E49" s="51"/>
      <c r="F49" s="52">
        <f>IF(ISBLANK(C49),"",C49+D49)</f>
      </c>
      <c r="H49" s="114"/>
      <c r="I49" s="49">
        <v>1</v>
      </c>
      <c r="J49" s="68"/>
      <c r="K49" s="51"/>
      <c r="L49" s="51"/>
      <c r="M49" s="52">
        <f>IF(ISBLANK(J49),"",J49+K49)</f>
      </c>
    </row>
    <row r="50" spans="1:13" ht="12.75" customHeight="1">
      <c r="A50" s="114"/>
      <c r="B50" s="53">
        <v>4</v>
      </c>
      <c r="C50" s="69"/>
      <c r="D50" s="55"/>
      <c r="E50" s="55"/>
      <c r="F50" s="56">
        <f>IF(ISBLANK(C50),"",C50+D50)</f>
      </c>
      <c r="H50" s="114"/>
      <c r="I50" s="53">
        <v>2</v>
      </c>
      <c r="J50" s="69"/>
      <c r="K50" s="55"/>
      <c r="L50" s="55"/>
      <c r="M50" s="56">
        <f>IF(ISBLANK(J50),"",J50+K50)</f>
      </c>
    </row>
    <row r="51" spans="1:13" ht="16.5" customHeight="1">
      <c r="A51" s="114"/>
      <c r="B51" s="57" t="s">
        <v>302</v>
      </c>
      <c r="C51" s="61">
        <f>IF(ISNUMBER(C47),SUM(C47:C50),"")</f>
      </c>
      <c r="D51" s="61">
        <f>IF(ISNUMBER(D47),SUM(D47:D50),"")</f>
      </c>
      <c r="E51" s="59">
        <f>IF(ISNUMBER(E47),SUM(E47:E50),"")</f>
      </c>
      <c r="F51" s="60">
        <f>IF(ISNUMBER(F47),SUM(F47:F50),"")</f>
      </c>
      <c r="H51" s="114"/>
      <c r="I51" s="57" t="s">
        <v>302</v>
      </c>
      <c r="J51" s="58">
        <f>IF(ISNUMBER(J47),SUM(J47:J50),"")</f>
      </c>
      <c r="K51" s="59">
        <f>IF(ISNUMBER(K47),SUM(K47:K50),"")</f>
      </c>
      <c r="L51" s="59">
        <f>IF(ISNUMBER(L47),SUM(L47:L50),"")</f>
      </c>
      <c r="M51" s="60">
        <f>IF(ISNUMBER(M47),SUM(M47:M50),"")</f>
      </c>
    </row>
    <row r="53" spans="1:13" s="64" customFormat="1" ht="21.75" customHeight="1">
      <c r="A53" s="102" t="s">
        <v>301</v>
      </c>
      <c r="B53" s="102"/>
      <c r="C53" s="62" t="e">
        <f>SUM(C46+C51)</f>
        <v>#VALUE!</v>
      </c>
      <c r="D53" s="62" t="e">
        <f>SUM(D46+D51)</f>
        <v>#VALUE!</v>
      </c>
      <c r="E53" s="62" t="e">
        <f>SUM(E46+E51)</f>
        <v>#VALUE!</v>
      </c>
      <c r="F53" s="63" t="e">
        <f>SUM(F46+F51)</f>
        <v>#VALUE!</v>
      </c>
      <c r="H53" s="102" t="s">
        <v>301</v>
      </c>
      <c r="I53" s="102"/>
      <c r="J53" s="65" t="e">
        <f>J46+J51</f>
        <v>#VALUE!</v>
      </c>
      <c r="K53" s="65" t="e">
        <f>K46+K51</f>
        <v>#VALUE!</v>
      </c>
      <c r="L53" s="65" t="e">
        <f>L46+L51</f>
        <v>#VALUE!</v>
      </c>
      <c r="M53" s="66" t="e">
        <f>M46+M51</f>
        <v>#VALUE!</v>
      </c>
    </row>
  </sheetData>
  <sheetProtection selectLockedCells="1" selectUnlockedCells="1"/>
  <mergeCells count="48">
    <mergeCell ref="A1:F1"/>
    <mergeCell ref="H1:M1"/>
    <mergeCell ref="B2:F2"/>
    <mergeCell ref="I2:M2"/>
    <mergeCell ref="A3:A4"/>
    <mergeCell ref="B3:B4"/>
    <mergeCell ref="C3:F3"/>
    <mergeCell ref="H3:H4"/>
    <mergeCell ref="I3:I4"/>
    <mergeCell ref="J3:M3"/>
    <mergeCell ref="A6:A10"/>
    <mergeCell ref="H6:H10"/>
    <mergeCell ref="A11:A15"/>
    <mergeCell ref="H11:H15"/>
    <mergeCell ref="A17:B17"/>
    <mergeCell ref="H17:I17"/>
    <mergeCell ref="A19:F19"/>
    <mergeCell ref="H19:M19"/>
    <mergeCell ref="B20:F20"/>
    <mergeCell ref="I20:M20"/>
    <mergeCell ref="A21:A22"/>
    <mergeCell ref="B21:B22"/>
    <mergeCell ref="C21:F21"/>
    <mergeCell ref="H21:H22"/>
    <mergeCell ref="I21:I22"/>
    <mergeCell ref="J21:M21"/>
    <mergeCell ref="A24:A28"/>
    <mergeCell ref="H24:H28"/>
    <mergeCell ref="A29:A33"/>
    <mergeCell ref="H29:H33"/>
    <mergeCell ref="A35:B35"/>
    <mergeCell ref="H35:I35"/>
    <mergeCell ref="A37:F37"/>
    <mergeCell ref="H37:M37"/>
    <mergeCell ref="B38:F38"/>
    <mergeCell ref="I38:M38"/>
    <mergeCell ref="A39:A40"/>
    <mergeCell ref="B39:B40"/>
    <mergeCell ref="C39:F39"/>
    <mergeCell ref="H39:H40"/>
    <mergeCell ref="I39:I40"/>
    <mergeCell ref="J39:M39"/>
    <mergeCell ref="A42:A46"/>
    <mergeCell ref="H42:H46"/>
    <mergeCell ref="A47:A51"/>
    <mergeCell ref="H47:H51"/>
    <mergeCell ref="A53:B53"/>
    <mergeCell ref="H53:I53"/>
  </mergeCells>
  <printOptions horizontalCentered="1" verticalCentered="1"/>
  <pageMargins left="0.39375" right="0.39375" top="0.39375" bottom="0.3541666666666667" header="0.5118055555555555" footer="0.5118055555555555"/>
  <pageSetup horizontalDpi="300" verticalDpi="300" orientation="portrait" paperSize="9" scale="9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5"/>
  </sheetPr>
  <dimension ref="A1:U53"/>
  <sheetViews>
    <sheetView zoomScalePageLayoutView="0" workbookViewId="0" topLeftCell="A1">
      <selection activeCell="P46" sqref="P46"/>
    </sheetView>
  </sheetViews>
  <sheetFormatPr defaultColWidth="9.140625" defaultRowHeight="15"/>
  <cols>
    <col min="1" max="1" width="14.7109375" style="37" customWidth="1"/>
    <col min="2" max="6" width="7.140625" style="37" customWidth="1"/>
    <col min="7" max="7" width="1.421875" style="37" customWidth="1"/>
    <col min="8" max="8" width="14.7109375" style="37" customWidth="1"/>
    <col min="9" max="13" width="7.140625" style="37" customWidth="1"/>
    <col min="14" max="16384" width="9.140625" style="37" customWidth="1"/>
  </cols>
  <sheetData>
    <row r="1" spans="1:13" s="39" customFormat="1" ht="34.5" customHeight="1">
      <c r="A1" s="103" t="s">
        <v>1</v>
      </c>
      <c r="B1" s="103"/>
      <c r="C1" s="103"/>
      <c r="D1" s="103"/>
      <c r="E1" s="103"/>
      <c r="F1" s="103"/>
      <c r="G1" s="38"/>
      <c r="H1" s="103" t="s">
        <v>1</v>
      </c>
      <c r="I1" s="103"/>
      <c r="J1" s="103"/>
      <c r="K1" s="103"/>
      <c r="L1" s="103"/>
      <c r="M1" s="103"/>
    </row>
    <row r="2" spans="1:13" ht="25.5" customHeight="1">
      <c r="A2" s="40" t="s">
        <v>292</v>
      </c>
      <c r="B2" s="104" t="s">
        <v>308</v>
      </c>
      <c r="C2" s="104"/>
      <c r="D2" s="104"/>
      <c r="E2" s="104"/>
      <c r="F2" s="104"/>
      <c r="G2" s="41"/>
      <c r="H2" s="40" t="s">
        <v>292</v>
      </c>
      <c r="I2" s="109" t="s">
        <v>308</v>
      </c>
      <c r="J2" s="109"/>
      <c r="K2" s="109"/>
      <c r="L2" s="109"/>
      <c r="M2" s="109"/>
    </row>
    <row r="3" spans="1:13" ht="12.75" customHeight="1">
      <c r="A3" s="105" t="s">
        <v>295</v>
      </c>
      <c r="B3" s="106" t="s">
        <v>296</v>
      </c>
      <c r="C3" s="107" t="s">
        <v>297</v>
      </c>
      <c r="D3" s="107"/>
      <c r="E3" s="107"/>
      <c r="F3" s="107"/>
      <c r="H3" s="105" t="s">
        <v>295</v>
      </c>
      <c r="I3" s="106" t="s">
        <v>296</v>
      </c>
      <c r="J3" s="107" t="s">
        <v>297</v>
      </c>
      <c r="K3" s="107"/>
      <c r="L3" s="107"/>
      <c r="M3" s="107"/>
    </row>
    <row r="4" spans="1:13" ht="12.75">
      <c r="A4" s="105"/>
      <c r="B4" s="106"/>
      <c r="C4" s="42" t="s">
        <v>298</v>
      </c>
      <c r="D4" s="43" t="s">
        <v>299</v>
      </c>
      <c r="E4" s="43" t="s">
        <v>300</v>
      </c>
      <c r="F4" s="44" t="s">
        <v>301</v>
      </c>
      <c r="H4" s="105"/>
      <c r="I4" s="106"/>
      <c r="J4" s="42" t="s">
        <v>298</v>
      </c>
      <c r="K4" s="43" t="s">
        <v>299</v>
      </c>
      <c r="L4" s="43" t="s">
        <v>300</v>
      </c>
      <c r="M4" s="44" t="s">
        <v>301</v>
      </c>
    </row>
    <row r="5" spans="1:8" ht="12.75">
      <c r="A5" s="41"/>
      <c r="H5" s="41"/>
    </row>
    <row r="6" spans="1:13" ht="12.75" customHeight="1">
      <c r="A6" s="115"/>
      <c r="B6" s="45">
        <v>1</v>
      </c>
      <c r="C6" s="46"/>
      <c r="D6" s="46"/>
      <c r="E6" s="47"/>
      <c r="F6" s="48">
        <f>IF(ISBLANK(C6),"",C6+D6)</f>
      </c>
      <c r="H6" s="114"/>
      <c r="I6" s="45">
        <v>3</v>
      </c>
      <c r="J6" s="67"/>
      <c r="K6" s="47"/>
      <c r="L6" s="47"/>
      <c r="M6" s="48">
        <f>IF(ISBLANK(J6),"",J6+K6)</f>
      </c>
    </row>
    <row r="7" spans="1:13" ht="12.75" customHeight="1">
      <c r="A7" s="115"/>
      <c r="B7" s="49">
        <v>2</v>
      </c>
      <c r="C7" s="50"/>
      <c r="D7" s="50"/>
      <c r="E7" s="51"/>
      <c r="F7" s="52">
        <f>IF(ISBLANK(C7),"",C7+D7)</f>
      </c>
      <c r="H7" s="114"/>
      <c r="I7" s="49">
        <v>4</v>
      </c>
      <c r="J7" s="68"/>
      <c r="K7" s="51"/>
      <c r="L7" s="51"/>
      <c r="M7" s="52">
        <f>IF(ISBLANK(J7),"",J7+K7)</f>
      </c>
    </row>
    <row r="8" spans="1:13" ht="12.75" customHeight="1">
      <c r="A8" s="115"/>
      <c r="B8" s="49">
        <v>4</v>
      </c>
      <c r="C8" s="50"/>
      <c r="D8" s="50"/>
      <c r="E8" s="51"/>
      <c r="F8" s="52">
        <f>IF(ISBLANK(C8),"",C8+D8)</f>
      </c>
      <c r="H8" s="114"/>
      <c r="I8" s="49">
        <v>2</v>
      </c>
      <c r="J8" s="68"/>
      <c r="K8" s="51"/>
      <c r="L8" s="51"/>
      <c r="M8" s="52">
        <f>IF(ISBLANK(J8),"",J8+K8)</f>
      </c>
    </row>
    <row r="9" spans="1:13" ht="12.75" customHeight="1">
      <c r="A9" s="115"/>
      <c r="B9" s="53">
        <v>3</v>
      </c>
      <c r="C9" s="54"/>
      <c r="D9" s="54"/>
      <c r="E9" s="55"/>
      <c r="F9" s="56">
        <f>IF(ISBLANK(C9),"",C9+D9)</f>
      </c>
      <c r="H9" s="114"/>
      <c r="I9" s="53">
        <v>1</v>
      </c>
      <c r="J9" s="69"/>
      <c r="K9" s="55"/>
      <c r="L9" s="55"/>
      <c r="M9" s="56">
        <f>IF(ISBLANK(J9),"",J9+K9)</f>
      </c>
    </row>
    <row r="10" spans="1:13" ht="16.5" customHeight="1">
      <c r="A10" s="115"/>
      <c r="B10" s="57" t="s">
        <v>302</v>
      </c>
      <c r="C10" s="58">
        <f>IF(ISNUMBER(C6),SUM(C6:C9),"")</f>
      </c>
      <c r="D10" s="59">
        <f>IF(ISNUMBER(D6),SUM(D6:D9),"")</f>
      </c>
      <c r="E10" s="59">
        <f>IF(ISNUMBER(E6),SUM(E6:E9),"")</f>
      </c>
      <c r="F10" s="60">
        <f>IF(ISNUMBER(F6),SUM(F6:F9),"")</f>
      </c>
      <c r="H10" s="114"/>
      <c r="I10" s="57" t="s">
        <v>302</v>
      </c>
      <c r="J10" s="58">
        <f>IF(ISNUMBER(J6),SUM(J6:J9),"")</f>
      </c>
      <c r="K10" s="59">
        <f>IF(ISNUMBER(K6),SUM(K6:K9),"")</f>
      </c>
      <c r="L10" s="59">
        <f>IF(ISNUMBER(L6),SUM(L6:L9),"")</f>
      </c>
      <c r="M10" s="60">
        <f>IF(ISNUMBER(M6),SUM(M6:M9),"")</f>
      </c>
    </row>
    <row r="11" spans="1:13" ht="12.75" customHeight="1">
      <c r="A11" s="113"/>
      <c r="B11" s="45">
        <v>2</v>
      </c>
      <c r="C11" s="46"/>
      <c r="D11" s="46"/>
      <c r="E11" s="47"/>
      <c r="F11" s="48">
        <f>IF(ISBLANK(C11),"",C11+D11)</f>
      </c>
      <c r="H11" s="114"/>
      <c r="I11" s="45">
        <v>4</v>
      </c>
      <c r="J11" s="67"/>
      <c r="K11" s="47"/>
      <c r="L11" s="47"/>
      <c r="M11" s="48">
        <f>IF(ISBLANK(J11),"",J11+K11)</f>
      </c>
    </row>
    <row r="12" spans="1:13" ht="12.75" customHeight="1">
      <c r="A12" s="113"/>
      <c r="B12" s="49">
        <v>1</v>
      </c>
      <c r="C12" s="50"/>
      <c r="D12" s="50"/>
      <c r="E12" s="51"/>
      <c r="F12" s="52">
        <f>IF(ISBLANK(C12),"",C12+D12)</f>
      </c>
      <c r="H12" s="114"/>
      <c r="I12" s="49">
        <v>3</v>
      </c>
      <c r="J12" s="68"/>
      <c r="K12" s="51"/>
      <c r="L12" s="51"/>
      <c r="M12" s="52">
        <f>IF(ISBLANK(J12),"",J12+K12)</f>
      </c>
    </row>
    <row r="13" spans="1:13" ht="12.75" customHeight="1">
      <c r="A13" s="113"/>
      <c r="B13" s="49">
        <v>3</v>
      </c>
      <c r="C13" s="50"/>
      <c r="D13" s="50"/>
      <c r="E13" s="51"/>
      <c r="F13" s="52">
        <f>IF(ISBLANK(C13),"",C13+D13)</f>
      </c>
      <c r="H13" s="114"/>
      <c r="I13" s="49">
        <v>1</v>
      </c>
      <c r="J13" s="68"/>
      <c r="K13" s="51"/>
      <c r="L13" s="51"/>
      <c r="M13" s="52">
        <f>IF(ISBLANK(J13),"",J13+K13)</f>
      </c>
    </row>
    <row r="14" spans="1:13" ht="12.75" customHeight="1">
      <c r="A14" s="113"/>
      <c r="B14" s="53">
        <v>4</v>
      </c>
      <c r="C14" s="54"/>
      <c r="D14" s="54"/>
      <c r="E14" s="55"/>
      <c r="F14" s="56">
        <f>IF(ISBLANK(C14),"",C14+D14)</f>
      </c>
      <c r="H14" s="114"/>
      <c r="I14" s="53">
        <v>2</v>
      </c>
      <c r="J14" s="69"/>
      <c r="K14" s="55"/>
      <c r="L14" s="55"/>
      <c r="M14" s="56">
        <f>IF(ISBLANK(J14),"",J14+K14)</f>
      </c>
    </row>
    <row r="15" spans="1:13" ht="16.5" customHeight="1">
      <c r="A15" s="113"/>
      <c r="B15" s="57" t="s">
        <v>302</v>
      </c>
      <c r="C15" s="61">
        <f>IF(ISNUMBER(C11),SUM(C11:C14),"")</f>
      </c>
      <c r="D15" s="61">
        <f>IF(ISNUMBER(D11),SUM(D11:D14),"")</f>
      </c>
      <c r="E15" s="59">
        <f>IF(ISNUMBER(E11),SUM(E11:E14),"")</f>
      </c>
      <c r="F15" s="60">
        <f>IF(ISNUMBER(F11),SUM(F11:F14),"")</f>
      </c>
      <c r="H15" s="114"/>
      <c r="I15" s="57" t="s">
        <v>302</v>
      </c>
      <c r="J15" s="58">
        <f>IF(ISNUMBER(J11),SUM(J11:J14),"")</f>
      </c>
      <c r="K15" s="59">
        <f>IF(ISNUMBER(K11),SUM(K11:K14),"")</f>
      </c>
      <c r="L15" s="59">
        <f>IF(ISNUMBER(L11),SUM(L11:L14),"")</f>
      </c>
      <c r="M15" s="60">
        <f>IF(ISNUMBER(M11),SUM(M11:M14),"")</f>
      </c>
    </row>
    <row r="17" spans="1:13" s="64" customFormat="1" ht="21.75" customHeight="1">
      <c r="A17" s="102" t="s">
        <v>301</v>
      </c>
      <c r="B17" s="102"/>
      <c r="C17" s="62" t="e">
        <f>SUM(C10+C15)</f>
        <v>#VALUE!</v>
      </c>
      <c r="D17" s="62" t="e">
        <f>SUM(D10+D15)</f>
        <v>#VALUE!</v>
      </c>
      <c r="E17" s="62" t="e">
        <f>SUM(E10+E15)</f>
        <v>#VALUE!</v>
      </c>
      <c r="F17" s="63" t="e">
        <f>SUM(F10+F15)</f>
        <v>#VALUE!</v>
      </c>
      <c r="H17" s="102" t="s">
        <v>301</v>
      </c>
      <c r="I17" s="102"/>
      <c r="J17" s="65" t="e">
        <f>J10+J15</f>
        <v>#VALUE!</v>
      </c>
      <c r="K17" s="65" t="e">
        <f>K10+K15</f>
        <v>#VALUE!</v>
      </c>
      <c r="L17" s="65" t="e">
        <f>L10+L15</f>
        <v>#VALUE!</v>
      </c>
      <c r="M17" s="66" t="e">
        <f>M10+M15</f>
        <v>#VALUE!</v>
      </c>
    </row>
    <row r="18" ht="31.5" customHeight="1"/>
    <row r="19" spans="1:13" s="39" customFormat="1" ht="34.5" customHeight="1">
      <c r="A19" s="103" t="s">
        <v>1</v>
      </c>
      <c r="B19" s="103"/>
      <c r="C19" s="103"/>
      <c r="D19" s="103"/>
      <c r="E19" s="103"/>
      <c r="F19" s="103"/>
      <c r="G19" s="38"/>
      <c r="H19" s="103" t="s">
        <v>1</v>
      </c>
      <c r="I19" s="103"/>
      <c r="J19" s="103"/>
      <c r="K19" s="103"/>
      <c r="L19" s="103"/>
      <c r="M19" s="103"/>
    </row>
    <row r="20" spans="1:13" ht="25.5" customHeight="1">
      <c r="A20" s="40" t="s">
        <v>292</v>
      </c>
      <c r="B20" s="109" t="s">
        <v>308</v>
      </c>
      <c r="C20" s="109"/>
      <c r="D20" s="109"/>
      <c r="E20" s="109"/>
      <c r="F20" s="109"/>
      <c r="G20" s="41"/>
      <c r="H20" s="40" t="s">
        <v>292</v>
      </c>
      <c r="I20" s="109" t="s">
        <v>308</v>
      </c>
      <c r="J20" s="109"/>
      <c r="K20" s="109"/>
      <c r="L20" s="109"/>
      <c r="M20" s="109"/>
    </row>
    <row r="21" spans="1:13" ht="12.75" customHeight="1">
      <c r="A21" s="105" t="s">
        <v>295</v>
      </c>
      <c r="B21" s="106" t="s">
        <v>296</v>
      </c>
      <c r="C21" s="107" t="s">
        <v>297</v>
      </c>
      <c r="D21" s="107"/>
      <c r="E21" s="107"/>
      <c r="F21" s="107"/>
      <c r="H21" s="105" t="s">
        <v>295</v>
      </c>
      <c r="I21" s="106" t="s">
        <v>296</v>
      </c>
      <c r="J21" s="107" t="s">
        <v>297</v>
      </c>
      <c r="K21" s="107"/>
      <c r="L21" s="107"/>
      <c r="M21" s="107"/>
    </row>
    <row r="22" spans="1:13" ht="12.75">
      <c r="A22" s="105"/>
      <c r="B22" s="106"/>
      <c r="C22" s="42" t="s">
        <v>298</v>
      </c>
      <c r="D22" s="43" t="s">
        <v>299</v>
      </c>
      <c r="E22" s="43" t="s">
        <v>300</v>
      </c>
      <c r="F22" s="44" t="s">
        <v>301</v>
      </c>
      <c r="H22" s="105"/>
      <c r="I22" s="106"/>
      <c r="J22" s="42" t="s">
        <v>298</v>
      </c>
      <c r="K22" s="43" t="s">
        <v>299</v>
      </c>
      <c r="L22" s="43" t="s">
        <v>300</v>
      </c>
      <c r="M22" s="44" t="s">
        <v>301</v>
      </c>
    </row>
    <row r="23" spans="1:8" ht="12.75">
      <c r="A23" s="41"/>
      <c r="H23" s="41"/>
    </row>
    <row r="24" spans="1:13" ht="12.75" customHeight="1">
      <c r="A24" s="115"/>
      <c r="B24" s="45">
        <v>1</v>
      </c>
      <c r="C24" s="46"/>
      <c r="D24" s="46"/>
      <c r="E24" s="47"/>
      <c r="F24" s="48">
        <f>IF(ISBLANK(C24),"",C24+D24)</f>
      </c>
      <c r="H24" s="113"/>
      <c r="I24" s="45">
        <v>3</v>
      </c>
      <c r="J24" s="46"/>
      <c r="K24" s="46"/>
      <c r="L24" s="47"/>
      <c r="M24" s="48">
        <f>IF(ISBLANK(J24),"",J24+K24)</f>
      </c>
    </row>
    <row r="25" spans="1:13" ht="12.75" customHeight="1">
      <c r="A25" s="115"/>
      <c r="B25" s="49">
        <v>2</v>
      </c>
      <c r="C25" s="50"/>
      <c r="D25" s="50"/>
      <c r="E25" s="51"/>
      <c r="F25" s="52">
        <f>IF(ISBLANK(C25),"",C25+D25)</f>
      </c>
      <c r="H25" s="113"/>
      <c r="I25" s="49">
        <v>4</v>
      </c>
      <c r="J25" s="50"/>
      <c r="K25" s="50"/>
      <c r="L25" s="51"/>
      <c r="M25" s="52">
        <f>IF(ISBLANK(J25),"",J25+K25)</f>
      </c>
    </row>
    <row r="26" spans="1:13" ht="12.75" customHeight="1">
      <c r="A26" s="115"/>
      <c r="B26" s="49">
        <v>4</v>
      </c>
      <c r="C26" s="50"/>
      <c r="D26" s="50"/>
      <c r="E26" s="51"/>
      <c r="F26" s="52">
        <f>IF(ISBLANK(C26),"",C26+D26)</f>
      </c>
      <c r="H26" s="113"/>
      <c r="I26" s="49">
        <v>2</v>
      </c>
      <c r="J26" s="50"/>
      <c r="K26" s="50"/>
      <c r="L26" s="51"/>
      <c r="M26" s="52">
        <f>IF(ISBLANK(J26),"",J26+K26)</f>
      </c>
    </row>
    <row r="27" spans="1:13" ht="12.75" customHeight="1">
      <c r="A27" s="115"/>
      <c r="B27" s="53">
        <v>3</v>
      </c>
      <c r="C27" s="54"/>
      <c r="D27" s="54"/>
      <c r="E27" s="55"/>
      <c r="F27" s="56">
        <f>IF(ISBLANK(C27),"",C27+D27)</f>
      </c>
      <c r="H27" s="113"/>
      <c r="I27" s="53">
        <v>1</v>
      </c>
      <c r="J27" s="54"/>
      <c r="K27" s="54"/>
      <c r="L27" s="55"/>
      <c r="M27" s="56">
        <f>IF(ISBLANK(J27),"",J27+K27)</f>
      </c>
    </row>
    <row r="28" spans="1:13" ht="16.5" customHeight="1">
      <c r="A28" s="115"/>
      <c r="B28" s="57" t="s">
        <v>302</v>
      </c>
      <c r="C28" s="58">
        <f>IF(ISNUMBER(C24),SUM(C24:C27),"")</f>
      </c>
      <c r="D28" s="59">
        <f>IF(ISNUMBER(D24),SUM(D24:D27),"")</f>
      </c>
      <c r="E28" s="59">
        <f>IF(ISNUMBER(E24),SUM(E24:E27),"")</f>
      </c>
      <c r="F28" s="60">
        <f>IF(ISNUMBER(F24),SUM(F24:F27),"")</f>
      </c>
      <c r="H28" s="113"/>
      <c r="I28" s="57" t="s">
        <v>302</v>
      </c>
      <c r="J28" s="58">
        <f>IF(ISNUMBER(J24),SUM(J24:J27),"")</f>
      </c>
      <c r="K28" s="59">
        <f>IF(ISNUMBER(K24),SUM(K24:K27),"")</f>
      </c>
      <c r="L28" s="59">
        <f>IF(ISNUMBER(L24),SUM(L24:L27),"")</f>
      </c>
      <c r="M28" s="60">
        <f>IF(ISNUMBER(M24),SUM(M24:M27),"")</f>
      </c>
    </row>
    <row r="29" spans="1:13" ht="12.75" customHeight="1">
      <c r="A29" s="114"/>
      <c r="B29" s="45">
        <v>2</v>
      </c>
      <c r="C29" s="67"/>
      <c r="D29" s="47"/>
      <c r="E29" s="47"/>
      <c r="F29" s="48">
        <f>IF(ISBLANK(C29),"",C29+D29)</f>
      </c>
      <c r="H29" s="114"/>
      <c r="I29" s="45">
        <v>4</v>
      </c>
      <c r="J29" s="67"/>
      <c r="K29" s="47"/>
      <c r="L29" s="47"/>
      <c r="M29" s="48">
        <f>IF(ISBLANK(J29),"",J29+K29)</f>
      </c>
    </row>
    <row r="30" spans="1:13" ht="12.75" customHeight="1">
      <c r="A30" s="114"/>
      <c r="B30" s="49">
        <v>1</v>
      </c>
      <c r="C30" s="68"/>
      <c r="D30" s="51"/>
      <c r="E30" s="51"/>
      <c r="F30" s="52">
        <f>IF(ISBLANK(C30),"",C30+D30)</f>
      </c>
      <c r="H30" s="114"/>
      <c r="I30" s="49">
        <v>3</v>
      </c>
      <c r="J30" s="68"/>
      <c r="K30" s="51"/>
      <c r="L30" s="51"/>
      <c r="M30" s="52">
        <f>IF(ISBLANK(J30),"",J30+K30)</f>
      </c>
    </row>
    <row r="31" spans="1:13" ht="12.75" customHeight="1">
      <c r="A31" s="114"/>
      <c r="B31" s="49">
        <v>3</v>
      </c>
      <c r="C31" s="68"/>
      <c r="D31" s="51"/>
      <c r="E31" s="51"/>
      <c r="F31" s="52">
        <f>IF(ISBLANK(C31),"",C31+D31)</f>
      </c>
      <c r="H31" s="114"/>
      <c r="I31" s="49">
        <v>1</v>
      </c>
      <c r="J31" s="68"/>
      <c r="K31" s="51"/>
      <c r="L31" s="51"/>
      <c r="M31" s="52">
        <f>IF(ISBLANK(J31),"",J31+K31)</f>
      </c>
    </row>
    <row r="32" spans="1:13" ht="12.75" customHeight="1">
      <c r="A32" s="114"/>
      <c r="B32" s="53">
        <v>4</v>
      </c>
      <c r="C32" s="69"/>
      <c r="D32" s="55"/>
      <c r="E32" s="55"/>
      <c r="F32" s="56">
        <f>IF(ISBLANK(C32),"",C32+D32)</f>
      </c>
      <c r="H32" s="114"/>
      <c r="I32" s="53">
        <v>2</v>
      </c>
      <c r="J32" s="69"/>
      <c r="K32" s="55"/>
      <c r="L32" s="55"/>
      <c r="M32" s="56">
        <f>IF(ISBLANK(J32),"",J32+K32)</f>
      </c>
    </row>
    <row r="33" spans="1:13" ht="16.5" customHeight="1">
      <c r="A33" s="114"/>
      <c r="B33" s="57" t="s">
        <v>302</v>
      </c>
      <c r="C33" s="61">
        <f>IF(ISNUMBER(C29),SUM(C29:C32),"")</f>
      </c>
      <c r="D33" s="61">
        <f>IF(ISNUMBER(D29),SUM(D29:D32),"")</f>
      </c>
      <c r="E33" s="59">
        <f>IF(ISNUMBER(E29),SUM(E29:E32),"")</f>
      </c>
      <c r="F33" s="60">
        <f>IF(ISNUMBER(F29),SUM(F29:F32),"")</f>
      </c>
      <c r="H33" s="114"/>
      <c r="I33" s="57" t="s">
        <v>302</v>
      </c>
      <c r="J33" s="58">
        <f>IF(ISNUMBER(J29),SUM(J29:J32),"")</f>
      </c>
      <c r="K33" s="59">
        <f>IF(ISNUMBER(K29),SUM(K29:K32),"")</f>
      </c>
      <c r="L33" s="59">
        <f>IF(ISNUMBER(L29),SUM(L29:L32),"")</f>
      </c>
      <c r="M33" s="60">
        <f>IF(ISNUMBER(M29),SUM(M29:M32),"")</f>
      </c>
    </row>
    <row r="35" spans="1:13" s="64" customFormat="1" ht="21.75" customHeight="1">
      <c r="A35" s="102" t="s">
        <v>301</v>
      </c>
      <c r="B35" s="102"/>
      <c r="C35" s="62" t="e">
        <f>SUM(C28+C33)</f>
        <v>#VALUE!</v>
      </c>
      <c r="D35" s="62" t="e">
        <f>SUM(D28+D33)</f>
        <v>#VALUE!</v>
      </c>
      <c r="E35" s="62" t="e">
        <f>SUM(E28+E33)</f>
        <v>#VALUE!</v>
      </c>
      <c r="F35" s="63" t="e">
        <f>SUM(F28+F33)</f>
        <v>#VALUE!</v>
      </c>
      <c r="H35" s="102" t="s">
        <v>301</v>
      </c>
      <c r="I35" s="102"/>
      <c r="J35" s="65" t="e">
        <f>J28+J33</f>
        <v>#VALUE!</v>
      </c>
      <c r="K35" s="65" t="e">
        <f>K28+K33</f>
        <v>#VALUE!</v>
      </c>
      <c r="L35" s="65" t="e">
        <f>L28+L33</f>
        <v>#VALUE!</v>
      </c>
      <c r="M35" s="66" t="e">
        <f>M28+M33</f>
        <v>#VALUE!</v>
      </c>
    </row>
    <row r="36" ht="31.5" customHeight="1">
      <c r="U36" s="37" t="s">
        <v>305</v>
      </c>
    </row>
    <row r="37" spans="1:13" s="39" customFormat="1" ht="34.5" customHeight="1">
      <c r="A37" s="103" t="s">
        <v>1</v>
      </c>
      <c r="B37" s="103"/>
      <c r="C37" s="103"/>
      <c r="D37" s="103"/>
      <c r="E37" s="103"/>
      <c r="F37" s="103"/>
      <c r="G37" s="38"/>
      <c r="H37" s="103" t="s">
        <v>1</v>
      </c>
      <c r="I37" s="103"/>
      <c r="J37" s="103"/>
      <c r="K37" s="103"/>
      <c r="L37" s="103"/>
      <c r="M37" s="103"/>
    </row>
    <row r="38" spans="1:13" ht="25.5" customHeight="1">
      <c r="A38" s="40" t="s">
        <v>292</v>
      </c>
      <c r="B38" s="104" t="s">
        <v>308</v>
      </c>
      <c r="C38" s="104"/>
      <c r="D38" s="104"/>
      <c r="E38" s="104"/>
      <c r="F38" s="104"/>
      <c r="G38" s="41"/>
      <c r="H38" s="40" t="s">
        <v>292</v>
      </c>
      <c r="I38" s="104" t="s">
        <v>308</v>
      </c>
      <c r="J38" s="104"/>
      <c r="K38" s="104"/>
      <c r="L38" s="104"/>
      <c r="M38" s="104"/>
    </row>
    <row r="39" spans="1:13" ht="12.75" customHeight="1">
      <c r="A39" s="105" t="s">
        <v>295</v>
      </c>
      <c r="B39" s="106" t="s">
        <v>296</v>
      </c>
      <c r="C39" s="107" t="s">
        <v>297</v>
      </c>
      <c r="D39" s="107"/>
      <c r="E39" s="107"/>
      <c r="F39" s="107"/>
      <c r="H39" s="105" t="s">
        <v>295</v>
      </c>
      <c r="I39" s="106" t="s">
        <v>296</v>
      </c>
      <c r="J39" s="107" t="s">
        <v>297</v>
      </c>
      <c r="K39" s="107"/>
      <c r="L39" s="107"/>
      <c r="M39" s="107"/>
    </row>
    <row r="40" spans="1:13" ht="12.75">
      <c r="A40" s="105"/>
      <c r="B40" s="106"/>
      <c r="C40" s="42" t="s">
        <v>298</v>
      </c>
      <c r="D40" s="43" t="s">
        <v>299</v>
      </c>
      <c r="E40" s="43" t="s">
        <v>300</v>
      </c>
      <c r="F40" s="44" t="s">
        <v>301</v>
      </c>
      <c r="H40" s="105"/>
      <c r="I40" s="106"/>
      <c r="J40" s="42" t="s">
        <v>298</v>
      </c>
      <c r="K40" s="43" t="s">
        <v>299</v>
      </c>
      <c r="L40" s="43" t="s">
        <v>300</v>
      </c>
      <c r="M40" s="44" t="s">
        <v>301</v>
      </c>
    </row>
    <row r="41" spans="1:8" ht="12.75">
      <c r="A41" s="41"/>
      <c r="H41" s="41"/>
    </row>
    <row r="42" spans="1:13" ht="12.75" customHeight="1">
      <c r="A42" s="113"/>
      <c r="B42" s="45">
        <v>1</v>
      </c>
      <c r="C42" s="46"/>
      <c r="D42" s="46"/>
      <c r="E42" s="47"/>
      <c r="F42" s="48">
        <f>IF(ISBLANK(C42),"",C42+D42)</f>
      </c>
      <c r="H42" s="113"/>
      <c r="I42" s="45">
        <v>3</v>
      </c>
      <c r="J42" s="46"/>
      <c r="K42" s="46"/>
      <c r="L42" s="47"/>
      <c r="M42" s="48">
        <f>IF(ISBLANK(J42),"",J42+K42)</f>
      </c>
    </row>
    <row r="43" spans="1:13" ht="12.75" customHeight="1">
      <c r="A43" s="113"/>
      <c r="B43" s="49">
        <v>2</v>
      </c>
      <c r="C43" s="50"/>
      <c r="D43" s="50"/>
      <c r="E43" s="51"/>
      <c r="F43" s="52">
        <f>IF(ISBLANK(C43),"",C43+D43)</f>
      </c>
      <c r="H43" s="113"/>
      <c r="I43" s="49">
        <v>4</v>
      </c>
      <c r="J43" s="50"/>
      <c r="K43" s="50"/>
      <c r="L43" s="51"/>
      <c r="M43" s="52">
        <f>IF(ISBLANK(J43),"",J43+K43)</f>
      </c>
    </row>
    <row r="44" spans="1:13" ht="12.75" customHeight="1">
      <c r="A44" s="113"/>
      <c r="B44" s="49">
        <v>4</v>
      </c>
      <c r="C44" s="50"/>
      <c r="D44" s="50"/>
      <c r="E44" s="51"/>
      <c r="F44" s="52">
        <f>IF(ISBLANK(C44),"",C44+D44)</f>
      </c>
      <c r="H44" s="113"/>
      <c r="I44" s="49">
        <v>2</v>
      </c>
      <c r="J44" s="50"/>
      <c r="K44" s="50"/>
      <c r="L44" s="51"/>
      <c r="M44" s="52">
        <f>IF(ISBLANK(J44),"",J44+K44)</f>
      </c>
    </row>
    <row r="45" spans="1:13" ht="12.75" customHeight="1">
      <c r="A45" s="113"/>
      <c r="B45" s="53">
        <v>3</v>
      </c>
      <c r="C45" s="54"/>
      <c r="D45" s="54"/>
      <c r="E45" s="55"/>
      <c r="F45" s="56">
        <f>IF(ISBLANK(C45),"",C45+D45)</f>
      </c>
      <c r="H45" s="113"/>
      <c r="I45" s="53">
        <v>1</v>
      </c>
      <c r="J45" s="54"/>
      <c r="K45" s="54"/>
      <c r="L45" s="55"/>
      <c r="M45" s="56">
        <f>IF(ISBLANK(J45),"",J45+K45)</f>
      </c>
    </row>
    <row r="46" spans="1:13" ht="16.5" customHeight="1">
      <c r="A46" s="113"/>
      <c r="B46" s="57" t="s">
        <v>302</v>
      </c>
      <c r="C46" s="58">
        <f>IF(ISNUMBER(C42),SUM(C42:C45),"")</f>
      </c>
      <c r="D46" s="59">
        <f>IF(ISNUMBER(D42),SUM(D42:D45),"")</f>
      </c>
      <c r="E46" s="59">
        <f>IF(ISNUMBER(E42),SUM(E42:E45),"")</f>
      </c>
      <c r="F46" s="60">
        <f>IF(ISNUMBER(F42),SUM(F42:F45),"")</f>
      </c>
      <c r="H46" s="113"/>
      <c r="I46" s="57" t="s">
        <v>302</v>
      </c>
      <c r="J46" s="58">
        <f>IF(ISNUMBER(J42),SUM(J42:J45),"")</f>
      </c>
      <c r="K46" s="59">
        <f>IF(ISNUMBER(K42),SUM(K42:K45),"")</f>
      </c>
      <c r="L46" s="59">
        <f>IF(ISNUMBER(L42),SUM(L42:L45),"")</f>
      </c>
      <c r="M46" s="60">
        <f>IF(ISNUMBER(M42),SUM(M42:M45),"")</f>
      </c>
    </row>
    <row r="47" spans="1:13" ht="12.75" customHeight="1">
      <c r="A47" s="114"/>
      <c r="B47" s="45">
        <v>2</v>
      </c>
      <c r="C47" s="67"/>
      <c r="D47" s="47"/>
      <c r="E47" s="47"/>
      <c r="F47" s="48">
        <f>IF(ISBLANK(C47),"",C47+D47)</f>
      </c>
      <c r="H47" s="114"/>
      <c r="I47" s="45">
        <v>4</v>
      </c>
      <c r="J47" s="67"/>
      <c r="K47" s="47"/>
      <c r="L47" s="47"/>
      <c r="M47" s="48">
        <f>IF(ISBLANK(J47),"",J47+K47)</f>
      </c>
    </row>
    <row r="48" spans="1:13" ht="12.75" customHeight="1">
      <c r="A48" s="114"/>
      <c r="B48" s="49">
        <v>1</v>
      </c>
      <c r="C48" s="68"/>
      <c r="D48" s="51"/>
      <c r="E48" s="51"/>
      <c r="F48" s="52">
        <f>IF(ISBLANK(C48),"",C48+D48)</f>
      </c>
      <c r="H48" s="114"/>
      <c r="I48" s="49">
        <v>3</v>
      </c>
      <c r="J48" s="68"/>
      <c r="K48" s="51"/>
      <c r="L48" s="51"/>
      <c r="M48" s="52">
        <f>IF(ISBLANK(J48),"",J48+K48)</f>
      </c>
    </row>
    <row r="49" spans="1:13" ht="12.75" customHeight="1">
      <c r="A49" s="114"/>
      <c r="B49" s="49">
        <v>3</v>
      </c>
      <c r="C49" s="68"/>
      <c r="D49" s="51"/>
      <c r="E49" s="51"/>
      <c r="F49" s="52">
        <f>IF(ISBLANK(C49),"",C49+D49)</f>
      </c>
      <c r="H49" s="114"/>
      <c r="I49" s="49">
        <v>1</v>
      </c>
      <c r="J49" s="68"/>
      <c r="K49" s="51"/>
      <c r="L49" s="51"/>
      <c r="M49" s="52">
        <f>IF(ISBLANK(J49),"",J49+K49)</f>
      </c>
    </row>
    <row r="50" spans="1:13" ht="12.75" customHeight="1">
      <c r="A50" s="114"/>
      <c r="B50" s="53">
        <v>4</v>
      </c>
      <c r="C50" s="69"/>
      <c r="D50" s="55"/>
      <c r="E50" s="55"/>
      <c r="F50" s="56">
        <f>IF(ISBLANK(C50),"",C50+D50)</f>
      </c>
      <c r="H50" s="114"/>
      <c r="I50" s="53">
        <v>2</v>
      </c>
      <c r="J50" s="69"/>
      <c r="K50" s="55"/>
      <c r="L50" s="55"/>
      <c r="M50" s="56">
        <f>IF(ISBLANK(J50),"",J50+K50)</f>
      </c>
    </row>
    <row r="51" spans="1:13" ht="16.5" customHeight="1">
      <c r="A51" s="114"/>
      <c r="B51" s="57" t="s">
        <v>302</v>
      </c>
      <c r="C51" s="61">
        <f>IF(ISNUMBER(C47),SUM(C47:C50),"")</f>
      </c>
      <c r="D51" s="61">
        <f>IF(ISNUMBER(D47),SUM(D47:D50),"")</f>
      </c>
      <c r="E51" s="59">
        <f>IF(ISNUMBER(E47),SUM(E47:E50),"")</f>
      </c>
      <c r="F51" s="60">
        <f>IF(ISNUMBER(F47),SUM(F47:F50),"")</f>
      </c>
      <c r="H51" s="114"/>
      <c r="I51" s="57" t="s">
        <v>302</v>
      </c>
      <c r="J51" s="58">
        <f>IF(ISNUMBER(J47),SUM(J47:J50),"")</f>
      </c>
      <c r="K51" s="59">
        <f>IF(ISNUMBER(K47),SUM(K47:K50),"")</f>
      </c>
      <c r="L51" s="59">
        <f>IF(ISNUMBER(L47),SUM(L47:L50),"")</f>
      </c>
      <c r="M51" s="60">
        <f>IF(ISNUMBER(M47),SUM(M47:M50),"")</f>
      </c>
    </row>
    <row r="53" spans="1:13" s="64" customFormat="1" ht="21.75" customHeight="1">
      <c r="A53" s="102" t="s">
        <v>301</v>
      </c>
      <c r="B53" s="102"/>
      <c r="C53" s="62" t="e">
        <f>SUM(C46+C51)</f>
        <v>#VALUE!</v>
      </c>
      <c r="D53" s="62" t="e">
        <f>SUM(D46+D51)</f>
        <v>#VALUE!</v>
      </c>
      <c r="E53" s="62" t="e">
        <f>SUM(E46+E51)</f>
        <v>#VALUE!</v>
      </c>
      <c r="F53" s="63" t="e">
        <f>SUM(F46+F51)</f>
        <v>#VALUE!</v>
      </c>
      <c r="H53" s="102" t="s">
        <v>301</v>
      </c>
      <c r="I53" s="102"/>
      <c r="J53" s="65" t="e">
        <f>J46+J51</f>
        <v>#VALUE!</v>
      </c>
      <c r="K53" s="65" t="e">
        <f>K46+K51</f>
        <v>#VALUE!</v>
      </c>
      <c r="L53" s="65" t="e">
        <f>L46+L51</f>
        <v>#VALUE!</v>
      </c>
      <c r="M53" s="66" t="e">
        <f>M46+M51</f>
        <v>#VALUE!</v>
      </c>
    </row>
  </sheetData>
  <sheetProtection selectLockedCells="1" selectUnlockedCells="1"/>
  <mergeCells count="48">
    <mergeCell ref="A1:F1"/>
    <mergeCell ref="H1:M1"/>
    <mergeCell ref="B2:F2"/>
    <mergeCell ref="I2:M2"/>
    <mergeCell ref="A3:A4"/>
    <mergeCell ref="B3:B4"/>
    <mergeCell ref="C3:F3"/>
    <mergeCell ref="H3:H4"/>
    <mergeCell ref="I3:I4"/>
    <mergeCell ref="J3:M3"/>
    <mergeCell ref="A6:A10"/>
    <mergeCell ref="H6:H10"/>
    <mergeCell ref="A11:A15"/>
    <mergeCell ref="H11:H15"/>
    <mergeCell ref="A17:B17"/>
    <mergeCell ref="H17:I17"/>
    <mergeCell ref="A19:F19"/>
    <mergeCell ref="H19:M19"/>
    <mergeCell ref="B20:F20"/>
    <mergeCell ref="I20:M20"/>
    <mergeCell ref="A21:A22"/>
    <mergeCell ref="B21:B22"/>
    <mergeCell ref="C21:F21"/>
    <mergeCell ref="H21:H22"/>
    <mergeCell ref="I21:I22"/>
    <mergeCell ref="J21:M21"/>
    <mergeCell ref="A24:A28"/>
    <mergeCell ref="H24:H28"/>
    <mergeCell ref="A29:A33"/>
    <mergeCell ref="H29:H33"/>
    <mergeCell ref="A35:B35"/>
    <mergeCell ref="H35:I35"/>
    <mergeCell ref="A37:F37"/>
    <mergeCell ref="H37:M37"/>
    <mergeCell ref="B38:F38"/>
    <mergeCell ref="I38:M38"/>
    <mergeCell ref="A39:A40"/>
    <mergeCell ref="B39:B40"/>
    <mergeCell ref="C39:F39"/>
    <mergeCell ref="H39:H40"/>
    <mergeCell ref="I39:I40"/>
    <mergeCell ref="J39:M39"/>
    <mergeCell ref="A42:A46"/>
    <mergeCell ref="H42:H46"/>
    <mergeCell ref="A47:A51"/>
    <mergeCell ref="H47:H51"/>
    <mergeCell ref="A53:B53"/>
    <mergeCell ref="H53:I53"/>
  </mergeCells>
  <printOptions horizontalCentered="1" verticalCentered="1"/>
  <pageMargins left="0.39375" right="0.39375" top="0.39375" bottom="0.3541666666666667" header="0.5118055555555555" footer="0.5118055555555555"/>
  <pageSetup horizontalDpi="300" verticalDpi="300" orientation="portrait" paperSize="9" scale="9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5"/>
  </sheetPr>
  <dimension ref="A2:I102"/>
  <sheetViews>
    <sheetView zoomScalePageLayoutView="0" workbookViewId="0" topLeftCell="A7">
      <selection activeCell="E7" sqref="E7"/>
    </sheetView>
  </sheetViews>
  <sheetFormatPr defaultColWidth="9.140625" defaultRowHeight="15"/>
  <cols>
    <col min="1" max="1" width="5.28125" style="1" customWidth="1"/>
    <col min="2" max="2" width="16.57421875" style="2" customWidth="1"/>
    <col min="3" max="3" width="11.00390625" style="2" customWidth="1"/>
    <col min="4" max="4" width="17.7109375" style="1" customWidth="1"/>
    <col min="5" max="7" width="9.28125" style="3" customWidth="1"/>
    <col min="8" max="8" width="7.00390625" style="3" customWidth="1"/>
    <col min="9" max="9" width="14.140625" style="4" customWidth="1"/>
    <col min="10" max="12" width="9.140625" style="1" customWidth="1"/>
    <col min="13" max="13" width="9.7109375" style="1" customWidth="1"/>
    <col min="14" max="16384" width="9.140625" style="1" customWidth="1"/>
  </cols>
  <sheetData>
    <row r="2" spans="1:9" s="5" customFormat="1" ht="15.75">
      <c r="A2" s="98" t="s">
        <v>0</v>
      </c>
      <c r="B2" s="98"/>
      <c r="C2" s="98"/>
      <c r="D2" s="98"/>
      <c r="E2" s="98"/>
      <c r="F2" s="98"/>
      <c r="G2" s="98"/>
      <c r="H2" s="98"/>
      <c r="I2" s="98"/>
    </row>
    <row r="3" spans="1:9" ht="21">
      <c r="A3" s="99" t="s">
        <v>1</v>
      </c>
      <c r="B3" s="99"/>
      <c r="C3" s="99"/>
      <c r="D3" s="99"/>
      <c r="E3" s="99"/>
      <c r="F3" s="99"/>
      <c r="G3" s="99"/>
      <c r="H3" s="99"/>
      <c r="I3" s="99"/>
    </row>
    <row r="4" spans="1:9" ht="24.75" customHeight="1">
      <c r="A4" s="6"/>
      <c r="B4" s="6"/>
      <c r="C4" s="6"/>
      <c r="D4" s="6"/>
      <c r="E4" s="6"/>
      <c r="F4" s="6"/>
      <c r="G4" s="6"/>
      <c r="H4" s="6"/>
      <c r="I4" s="6"/>
    </row>
    <row r="5" spans="1:9" s="10" customFormat="1" ht="24" customHeight="1">
      <c r="A5" s="7" t="s">
        <v>2</v>
      </c>
      <c r="B5" s="8" t="s">
        <v>3</v>
      </c>
      <c r="C5" s="8" t="s">
        <v>5</v>
      </c>
      <c r="D5" s="8" t="s">
        <v>314</v>
      </c>
      <c r="E5" s="8" t="s">
        <v>6</v>
      </c>
      <c r="F5" s="8" t="s">
        <v>7</v>
      </c>
      <c r="G5" s="8" t="s">
        <v>315</v>
      </c>
      <c r="H5" s="8" t="s">
        <v>8</v>
      </c>
      <c r="I5" s="9" t="s">
        <v>9</v>
      </c>
    </row>
    <row r="6" spans="1:9" s="3" customFormat="1" ht="10.5" customHeight="1">
      <c r="A6" s="122" t="s">
        <v>10</v>
      </c>
      <c r="B6" s="123" t="str">
        <f>'smíš.1-6'!B2:F2</f>
        <v>Šošoni</v>
      </c>
      <c r="C6" s="71" t="s">
        <v>21</v>
      </c>
      <c r="D6" s="72" t="str">
        <f>'smíš.1-6'!A6</f>
        <v>Stránský Ondřej</v>
      </c>
      <c r="E6" s="72">
        <f>'smíš.1-6'!C10</f>
        <v>401</v>
      </c>
      <c r="F6" s="72">
        <f>'smíš.1-6'!D10</f>
        <v>196</v>
      </c>
      <c r="G6" s="72">
        <f aca="true" t="shared" si="0" ref="G6:G101">SUM(E6:F6)</f>
        <v>597</v>
      </c>
      <c r="H6" s="72">
        <f>'smíš.1-6'!E10</f>
        <v>3</v>
      </c>
      <c r="I6" s="124">
        <f>SUM(G6:G7)</f>
        <v>1203</v>
      </c>
    </row>
    <row r="7" spans="1:9" s="3" customFormat="1" ht="10.5" customHeight="1">
      <c r="A7" s="122"/>
      <c r="B7" s="123"/>
      <c r="C7" s="73" t="s">
        <v>21</v>
      </c>
      <c r="D7" s="74" t="str">
        <f>'smíš.1-6'!A11</f>
        <v>Svobodová Adriana</v>
      </c>
      <c r="E7" s="74">
        <f>'smíš.1-6'!C15</f>
        <v>390</v>
      </c>
      <c r="F7" s="74">
        <f>'smíš.1-6'!D15</f>
        <v>216</v>
      </c>
      <c r="G7" s="74">
        <f t="shared" si="0"/>
        <v>606</v>
      </c>
      <c r="H7" s="74">
        <f>'smíš.1-6'!E15</f>
        <v>6</v>
      </c>
      <c r="I7" s="124"/>
    </row>
    <row r="8" spans="1:9" ht="10.5" customHeight="1">
      <c r="A8" s="116" t="s">
        <v>14</v>
      </c>
      <c r="B8" s="117" t="str">
        <f>'smíš.1-6'!I2</f>
        <v>TO - BI</v>
      </c>
      <c r="C8" s="73" t="s">
        <v>21</v>
      </c>
      <c r="D8" s="75" t="str">
        <f>'smíš.1-6'!H6</f>
        <v>Biolek Rostislav</v>
      </c>
      <c r="E8" s="75">
        <f>'smíš.1-6'!J10</f>
        <v>347</v>
      </c>
      <c r="F8" s="75">
        <f>'smíš.1-6'!K10</f>
        <v>158</v>
      </c>
      <c r="G8" s="75">
        <f t="shared" si="0"/>
        <v>505</v>
      </c>
      <c r="H8" s="75">
        <f>'smíš.1-6'!L10</f>
        <v>6</v>
      </c>
      <c r="I8" s="120">
        <f>SUM(G8:G9)</f>
        <v>1058</v>
      </c>
    </row>
    <row r="9" spans="1:9" ht="10.5" customHeight="1">
      <c r="A9" s="116"/>
      <c r="B9" s="117"/>
      <c r="C9" s="73" t="s">
        <v>21</v>
      </c>
      <c r="D9" s="75" t="str">
        <f>'smíš.1-6'!H11</f>
        <v>Tobolová Nikola</v>
      </c>
      <c r="E9" s="75">
        <f>'smíš.1-6'!J15</f>
        <v>372</v>
      </c>
      <c r="F9" s="75">
        <f>'smíš.1-6'!K15</f>
        <v>181</v>
      </c>
      <c r="G9" s="75">
        <f t="shared" si="0"/>
        <v>553</v>
      </c>
      <c r="H9" s="75">
        <f>'smíš.1-6'!L15</f>
        <v>5</v>
      </c>
      <c r="I9" s="120"/>
    </row>
    <row r="10" spans="1:9" ht="10.5" customHeight="1">
      <c r="A10" s="116" t="s">
        <v>17</v>
      </c>
      <c r="B10" s="119" t="str">
        <f>'smíš.1-6'!B20</f>
        <v>Pepino 3</v>
      </c>
      <c r="C10" s="73" t="s">
        <v>21</v>
      </c>
      <c r="D10" s="75" t="str">
        <f>'smíš.1-6'!A24</f>
        <v>Rychová Miluše</v>
      </c>
      <c r="E10" s="75">
        <f>'smíš.1-6'!C28</f>
        <v>365</v>
      </c>
      <c r="F10" s="75">
        <f>'smíš.1-6'!D28</f>
        <v>183</v>
      </c>
      <c r="G10" s="75">
        <f t="shared" si="0"/>
        <v>548</v>
      </c>
      <c r="H10" s="75">
        <f>'smíš.1-6'!E28</f>
        <v>4</v>
      </c>
      <c r="I10" s="120">
        <f>SUM(G10:G11)</f>
        <v>1060</v>
      </c>
    </row>
    <row r="11" spans="1:9" ht="10.5" customHeight="1">
      <c r="A11" s="116"/>
      <c r="B11" s="119"/>
      <c r="C11" s="73" t="s">
        <v>21</v>
      </c>
      <c r="D11" s="75" t="str">
        <f>'smíš.1-6'!A29</f>
        <v>Kadlec Vítězslav</v>
      </c>
      <c r="E11" s="75">
        <f>'smíš.1-6'!C33</f>
        <v>363</v>
      </c>
      <c r="F11" s="75">
        <f>'smíš.1-6'!D33</f>
        <v>149</v>
      </c>
      <c r="G11" s="75">
        <f t="shared" si="0"/>
        <v>512</v>
      </c>
      <c r="H11" s="75">
        <f>'smíš.1-6'!E33</f>
        <v>10</v>
      </c>
      <c r="I11" s="120"/>
    </row>
    <row r="12" spans="1:9" ht="10.5" customHeight="1">
      <c r="A12" s="116" t="s">
        <v>19</v>
      </c>
      <c r="B12" s="119" t="str">
        <f>'smíš.1-6'!I20</f>
        <v>Zlín 1</v>
      </c>
      <c r="C12" s="73" t="s">
        <v>21</v>
      </c>
      <c r="D12" s="75" t="str">
        <f>'smíš.1-6'!H24</f>
        <v>Zimáková Martina</v>
      </c>
      <c r="E12" s="75">
        <f>'smíš.1-6'!J28</f>
        <v>384</v>
      </c>
      <c r="F12" s="75">
        <f>'smíš.1-6'!K28</f>
        <v>172</v>
      </c>
      <c r="G12" s="75">
        <f t="shared" si="0"/>
        <v>556</v>
      </c>
      <c r="H12" s="75">
        <f>'smíš.1-6'!L28</f>
        <v>4</v>
      </c>
      <c r="I12" s="120">
        <f>SUM(G12:G13)</f>
        <v>1138</v>
      </c>
    </row>
    <row r="13" spans="1:9" ht="10.5" customHeight="1">
      <c r="A13" s="116"/>
      <c r="B13" s="119"/>
      <c r="C13" s="73" t="s">
        <v>21</v>
      </c>
      <c r="D13" s="75" t="str">
        <f>'smíš.1-6'!H29</f>
        <v>Abrahám Radim</v>
      </c>
      <c r="E13" s="75">
        <f>'smíš.1-6'!J33</f>
        <v>400</v>
      </c>
      <c r="F13" s="75">
        <f>'smíš.1-6'!K33</f>
        <v>182</v>
      </c>
      <c r="G13" s="75">
        <f t="shared" si="0"/>
        <v>582</v>
      </c>
      <c r="H13" s="75">
        <f>'smíš.1-6'!L33</f>
        <v>3</v>
      </c>
      <c r="I13" s="120"/>
    </row>
    <row r="14" spans="1:9" ht="10.5" customHeight="1">
      <c r="A14" s="116" t="s">
        <v>22</v>
      </c>
      <c r="B14" s="117" t="str">
        <f>'smíš.1-6'!B38</f>
        <v>Gu + Mi</v>
      </c>
      <c r="C14" s="73" t="s">
        <v>21</v>
      </c>
      <c r="D14" s="74" t="str">
        <f>'smíš.1-6'!A42</f>
        <v>Vojtek Gustav</v>
      </c>
      <c r="E14" s="74">
        <f>'smíš.1-6'!C46</f>
        <v>384</v>
      </c>
      <c r="F14" s="74">
        <f>'smíš.1-6'!D46</f>
        <v>198</v>
      </c>
      <c r="G14" s="74">
        <f t="shared" si="0"/>
        <v>582</v>
      </c>
      <c r="H14" s="74">
        <f>'smíš.1-6'!E46</f>
        <v>7</v>
      </c>
      <c r="I14" s="118">
        <f>SUM(G14:G15)</f>
        <v>1131</v>
      </c>
    </row>
    <row r="15" spans="1:9" ht="10.5" customHeight="1">
      <c r="A15" s="116"/>
      <c r="B15" s="117"/>
      <c r="C15" s="73" t="s">
        <v>21</v>
      </c>
      <c r="D15" s="74" t="str">
        <f>'smíš.1-6'!A47</f>
        <v>Tobolová Michaela</v>
      </c>
      <c r="E15" s="74">
        <f>'smíš.1-6'!C51</f>
        <v>371</v>
      </c>
      <c r="F15" s="74">
        <f>'smíš.1-6'!D51</f>
        <v>178</v>
      </c>
      <c r="G15" s="74">
        <f t="shared" si="0"/>
        <v>549</v>
      </c>
      <c r="H15" s="76">
        <f>'smíš.1-6'!E51</f>
        <v>5</v>
      </c>
      <c r="I15" s="118"/>
    </row>
    <row r="16" spans="1:9" ht="10.5" customHeight="1">
      <c r="A16" s="116" t="s">
        <v>24</v>
      </c>
      <c r="B16" s="119" t="str">
        <f>'smíš.1-6'!I38</f>
        <v>název </v>
      </c>
      <c r="C16" s="73" t="s">
        <v>21</v>
      </c>
      <c r="D16" s="75" t="str">
        <f>'smíš.1-6'!H42</f>
        <v>Skoumal Karel</v>
      </c>
      <c r="E16" s="75">
        <f>'smíš.1-6'!J46</f>
        <v>346</v>
      </c>
      <c r="F16" s="75">
        <f>'smíš.1-6'!K46</f>
        <v>95</v>
      </c>
      <c r="G16" s="75">
        <f t="shared" si="0"/>
        <v>441</v>
      </c>
      <c r="H16" s="75">
        <f>'smíš.1-6'!L46</f>
        <v>23</v>
      </c>
      <c r="I16" s="120">
        <f>SUM(G16:G17)</f>
        <v>967</v>
      </c>
    </row>
    <row r="17" spans="1:9" ht="10.5" customHeight="1">
      <c r="A17" s="116"/>
      <c r="B17" s="119"/>
      <c r="C17" s="73" t="s">
        <v>21</v>
      </c>
      <c r="D17" s="75" t="str">
        <f>'smíš.1-6'!H47</f>
        <v>Skoumalová Věra</v>
      </c>
      <c r="E17" s="75">
        <f>'smíš.1-6'!J51</f>
        <v>362</v>
      </c>
      <c r="F17" s="75">
        <f>'smíš.1-6'!K51</f>
        <v>164</v>
      </c>
      <c r="G17" s="75">
        <f t="shared" si="0"/>
        <v>526</v>
      </c>
      <c r="H17" s="75">
        <f>'smíš.1-6'!L51</f>
        <v>15</v>
      </c>
      <c r="I17" s="120"/>
    </row>
    <row r="18" spans="1:9" ht="10.5" customHeight="1">
      <c r="A18" s="116" t="s">
        <v>25</v>
      </c>
      <c r="B18" s="119" t="str">
        <f>'smíš.7-12'!B2</f>
        <v>název </v>
      </c>
      <c r="C18" s="73" t="s">
        <v>21</v>
      </c>
      <c r="D18" s="75" t="str">
        <f>'smíš.7-12'!A6</f>
        <v>Sliwka Stanislav</v>
      </c>
      <c r="E18" s="75">
        <f>'smíš.7-12'!C10</f>
        <v>366</v>
      </c>
      <c r="F18" s="75">
        <f>'smíš.7-12'!D10</f>
        <v>158</v>
      </c>
      <c r="G18" s="75">
        <f t="shared" si="0"/>
        <v>524</v>
      </c>
      <c r="H18" s="75">
        <f>'smíš.7-12'!E10</f>
        <v>7</v>
      </c>
      <c r="I18" s="120">
        <f>SUM(G18:G19)</f>
        <v>952</v>
      </c>
    </row>
    <row r="19" spans="1:9" ht="10.5" customHeight="1">
      <c r="A19" s="116"/>
      <c r="B19" s="119"/>
      <c r="C19" s="73" t="s">
        <v>21</v>
      </c>
      <c r="D19" s="77" t="str">
        <f>'smíš.7-12'!A11</f>
        <v>Sliwková Janka</v>
      </c>
      <c r="E19" s="75">
        <f>'smíš.7-12'!C15</f>
        <v>346</v>
      </c>
      <c r="F19" s="75">
        <f>'smíš.7-12'!D15</f>
        <v>82</v>
      </c>
      <c r="G19" s="75">
        <f t="shared" si="0"/>
        <v>428</v>
      </c>
      <c r="H19" s="78">
        <f>'smíš.7-12'!E15</f>
        <v>25</v>
      </c>
      <c r="I19" s="120"/>
    </row>
    <row r="20" spans="1:9" ht="10.5" customHeight="1">
      <c r="A20" s="116" t="s">
        <v>27</v>
      </c>
      <c r="B20" s="119" t="str">
        <f>'smíš.7-12'!I2</f>
        <v>název</v>
      </c>
      <c r="C20" s="73" t="s">
        <v>21</v>
      </c>
      <c r="D20" s="75" t="str">
        <f>'smíš.7-12'!H6</f>
        <v>Sliwka Stanislav</v>
      </c>
      <c r="E20" s="75">
        <f>'smíš.7-12'!J10</f>
        <v>364</v>
      </c>
      <c r="F20" s="75">
        <f>'smíš.7-12'!K10</f>
        <v>196</v>
      </c>
      <c r="G20" s="75">
        <f t="shared" si="0"/>
        <v>560</v>
      </c>
      <c r="H20" s="75">
        <f>'smíš.7-12'!L10</f>
        <v>6</v>
      </c>
      <c r="I20" s="120">
        <f>SUM(G20:G21)</f>
        <v>1031</v>
      </c>
    </row>
    <row r="21" spans="1:9" ht="10.5" customHeight="1">
      <c r="A21" s="116"/>
      <c r="B21" s="119"/>
      <c r="C21" s="73" t="s">
        <v>21</v>
      </c>
      <c r="D21" s="75" t="str">
        <f>'smíš.7-12'!H11</f>
        <v>Sliwková Jana</v>
      </c>
      <c r="E21" s="75">
        <f>'smíš.7-12'!J15</f>
        <v>336</v>
      </c>
      <c r="F21" s="75">
        <f>'smíš.7-12'!K15</f>
        <v>135</v>
      </c>
      <c r="G21" s="75">
        <f t="shared" si="0"/>
        <v>471</v>
      </c>
      <c r="H21" s="75">
        <f>'smíš.7-12'!L15</f>
        <v>16</v>
      </c>
      <c r="I21" s="120"/>
    </row>
    <row r="22" spans="1:9" ht="10.5" customHeight="1">
      <c r="A22" s="116" t="s">
        <v>29</v>
      </c>
      <c r="B22" s="119" t="str">
        <f>'smíš.7-12'!B20</f>
        <v>název </v>
      </c>
      <c r="C22" s="73" t="s">
        <v>21</v>
      </c>
      <c r="D22" s="75" t="str">
        <f>'smíš.7-12'!A24</f>
        <v>Mondřík Robert</v>
      </c>
      <c r="E22" s="75">
        <f>'smíš.7-12'!C28</f>
        <v>388</v>
      </c>
      <c r="F22" s="75">
        <f>'smíš.7-12'!D28</f>
        <v>205</v>
      </c>
      <c r="G22" s="75">
        <f t="shared" si="0"/>
        <v>593</v>
      </c>
      <c r="H22" s="75">
        <f>'smíš.7-12'!E28</f>
        <v>5</v>
      </c>
      <c r="I22" s="120">
        <f>SUM(G22:G23)</f>
        <v>1157</v>
      </c>
    </row>
    <row r="23" spans="1:9" ht="10.5" customHeight="1">
      <c r="A23" s="116"/>
      <c r="B23" s="119"/>
      <c r="C23" s="73" t="s">
        <v>21</v>
      </c>
      <c r="D23" s="75" t="str">
        <f>'smíš.7-12'!A29</f>
        <v>Fialová Pavla</v>
      </c>
      <c r="E23" s="75">
        <f>'smíš.7-12'!C33</f>
        <v>396</v>
      </c>
      <c r="F23" s="75">
        <f>'smíš.7-12'!D33</f>
        <v>168</v>
      </c>
      <c r="G23" s="75">
        <f t="shared" si="0"/>
        <v>564</v>
      </c>
      <c r="H23" s="75">
        <f>'smíš.7-12'!E33</f>
        <v>5</v>
      </c>
      <c r="I23" s="120"/>
    </row>
    <row r="24" spans="1:9" ht="10.5" customHeight="1">
      <c r="A24" s="116" t="s">
        <v>32</v>
      </c>
      <c r="B24" s="119" t="str">
        <f>'smíš.7-12'!I20</f>
        <v>název</v>
      </c>
      <c r="C24" s="73" t="s">
        <v>21</v>
      </c>
      <c r="D24" s="75" t="str">
        <f>'smíš.7-12'!H24</f>
        <v>Jurášová Alena</v>
      </c>
      <c r="E24" s="75">
        <f>'smíš.7-12'!J28</f>
        <v>343</v>
      </c>
      <c r="F24" s="75">
        <f>'smíš.7-12'!K28</f>
        <v>136</v>
      </c>
      <c r="G24" s="75">
        <f t="shared" si="0"/>
        <v>479</v>
      </c>
      <c r="H24" s="75">
        <f>'smíš.7-12'!L28</f>
        <v>21</v>
      </c>
      <c r="I24" s="120">
        <f>SUM(G24:G25)</f>
        <v>991</v>
      </c>
    </row>
    <row r="25" spans="1:9" ht="10.5" customHeight="1">
      <c r="A25" s="116"/>
      <c r="B25" s="119"/>
      <c r="C25" s="73" t="s">
        <v>21</v>
      </c>
      <c r="D25" s="75" t="str">
        <f>'smíš.7-12'!H29</f>
        <v>Heisig Rudolf</v>
      </c>
      <c r="E25" s="75">
        <f>'smíš.7-12'!J33</f>
        <v>359</v>
      </c>
      <c r="F25" s="75">
        <f>'smíš.7-12'!K33</f>
        <v>153</v>
      </c>
      <c r="G25" s="75">
        <f t="shared" si="0"/>
        <v>512</v>
      </c>
      <c r="H25" s="75">
        <f>'smíš.7-12'!L33</f>
        <v>11</v>
      </c>
      <c r="I25" s="120"/>
    </row>
    <row r="26" spans="1:9" ht="10.5" customHeight="1">
      <c r="A26" s="116" t="s">
        <v>34</v>
      </c>
      <c r="B26" s="119" t="str">
        <f>'smíš.7-12'!B38</f>
        <v>název </v>
      </c>
      <c r="C26" s="73" t="s">
        <v>21</v>
      </c>
      <c r="D26" s="77" t="str">
        <f>'smíš.7-12'!A42</f>
        <v>Smrčka Miroslav </v>
      </c>
      <c r="E26" s="75">
        <f>'smíš.7-12'!C46</f>
        <v>395</v>
      </c>
      <c r="F26" s="75">
        <f>'smíš.7-12'!D46</f>
        <v>150</v>
      </c>
      <c r="G26" s="75">
        <f t="shared" si="0"/>
        <v>545</v>
      </c>
      <c r="H26" s="75">
        <f>'smíš.7-12'!E46</f>
        <v>8</v>
      </c>
      <c r="I26" s="120">
        <f>SUM(G26:G27)</f>
        <v>1100</v>
      </c>
    </row>
    <row r="27" spans="1:9" ht="10.5" customHeight="1">
      <c r="A27" s="116"/>
      <c r="B27" s="119"/>
      <c r="C27" s="73" t="s">
        <v>21</v>
      </c>
      <c r="D27" s="75" t="str">
        <f>'smíš.7-12'!A47</f>
        <v>Smrčková Růžena</v>
      </c>
      <c r="E27" s="75">
        <f>'smíš.7-12'!C51</f>
        <v>389</v>
      </c>
      <c r="F27" s="75">
        <f>'smíš.7-12'!D51</f>
        <v>166</v>
      </c>
      <c r="G27" s="75">
        <f t="shared" si="0"/>
        <v>555</v>
      </c>
      <c r="H27" s="75">
        <f>'smíš.7-12'!E51</f>
        <v>4</v>
      </c>
      <c r="I27" s="120"/>
    </row>
    <row r="28" spans="1:9" ht="10.5" customHeight="1">
      <c r="A28" s="116" t="s">
        <v>36</v>
      </c>
      <c r="B28" s="119" t="str">
        <f>'smíš.7-12'!I38</f>
        <v>název</v>
      </c>
      <c r="C28" s="73" t="s">
        <v>21</v>
      </c>
      <c r="D28" s="75" t="str">
        <f>'smíš.7-12'!H42</f>
        <v>Péli Lada</v>
      </c>
      <c r="E28" s="75">
        <f>'smíš.7-12'!J46</f>
        <v>393</v>
      </c>
      <c r="F28" s="75">
        <f>'smíš.7-12'!K46</f>
        <v>181</v>
      </c>
      <c r="G28" s="75">
        <f t="shared" si="0"/>
        <v>574</v>
      </c>
      <c r="H28" s="75">
        <f>'smíš.7-12'!L46</f>
        <v>4</v>
      </c>
      <c r="I28" s="120">
        <f>SUM(G28:G29)</f>
        <v>1131</v>
      </c>
    </row>
    <row r="29" spans="1:9" ht="10.5" customHeight="1">
      <c r="A29" s="116"/>
      <c r="B29" s="119"/>
      <c r="C29" s="73" t="s">
        <v>21</v>
      </c>
      <c r="D29" s="75" t="str">
        <f>'smíš.7-12'!H47</f>
        <v>Péli Fridrich</v>
      </c>
      <c r="E29" s="75">
        <f>'smíš.7-12'!J51</f>
        <v>393</v>
      </c>
      <c r="F29" s="75">
        <f>'smíš.7-12'!K51</f>
        <v>164</v>
      </c>
      <c r="G29" s="75">
        <f t="shared" si="0"/>
        <v>557</v>
      </c>
      <c r="H29" s="75">
        <f>'smíš.7-12'!L51</f>
        <v>7</v>
      </c>
      <c r="I29" s="120"/>
    </row>
    <row r="30" spans="1:9" ht="10.5" customHeight="1">
      <c r="A30" s="116" t="s">
        <v>38</v>
      </c>
      <c r="B30" s="119" t="str">
        <f>'smíš.13-18'!B2</f>
        <v>název</v>
      </c>
      <c r="C30" s="73" t="s">
        <v>21</v>
      </c>
      <c r="D30" s="75" t="str">
        <f>'smíš.13-18'!A6</f>
        <v>Říha Ivan</v>
      </c>
      <c r="E30" s="75">
        <f>'smíš.13-18'!C10</f>
        <v>403</v>
      </c>
      <c r="F30" s="75">
        <f>'smíš.13-18'!D10</f>
        <v>183</v>
      </c>
      <c r="G30" s="75">
        <f t="shared" si="0"/>
        <v>586</v>
      </c>
      <c r="H30" s="75">
        <f>'smíš.13-18'!E10</f>
        <v>6</v>
      </c>
      <c r="I30" s="120">
        <f>SUM(G30:G31)</f>
        <v>1159</v>
      </c>
    </row>
    <row r="31" spans="1:9" ht="10.5" customHeight="1">
      <c r="A31" s="116"/>
      <c r="B31" s="119"/>
      <c r="C31" s="73" t="s">
        <v>21</v>
      </c>
      <c r="D31" s="75" t="str">
        <f>'smíš.13-18'!A11</f>
        <v>Jurníčková Marcela</v>
      </c>
      <c r="E31" s="75">
        <f>'smíš.13-18'!C15</f>
        <v>389</v>
      </c>
      <c r="F31" s="75">
        <f>'smíš.13-18'!D15</f>
        <v>184</v>
      </c>
      <c r="G31" s="75">
        <f t="shared" si="0"/>
        <v>573</v>
      </c>
      <c r="H31" s="75">
        <f>'smíš.13-18'!E15</f>
        <v>4</v>
      </c>
      <c r="I31" s="120"/>
    </row>
    <row r="32" spans="1:9" ht="10.5" customHeight="1">
      <c r="A32" s="116" t="s">
        <v>40</v>
      </c>
      <c r="B32" s="119" t="str">
        <f>'smíš.13-18'!I2</f>
        <v>název</v>
      </c>
      <c r="C32" s="73" t="s">
        <v>21</v>
      </c>
      <c r="D32" s="75" t="str">
        <f>'smíš.13-18'!H6</f>
        <v>Kohlíček Petr</v>
      </c>
      <c r="E32" s="75">
        <f>'smíš.13-18'!J10</f>
        <v>373</v>
      </c>
      <c r="F32" s="75">
        <f>'smíš.13-18'!K10</f>
        <v>149</v>
      </c>
      <c r="G32" s="75">
        <f t="shared" si="0"/>
        <v>522</v>
      </c>
      <c r="H32" s="75">
        <f>'smíš.13-18'!L10</f>
        <v>14</v>
      </c>
      <c r="I32" s="120">
        <f>SUM(G32:G33)</f>
        <v>1065</v>
      </c>
    </row>
    <row r="33" spans="1:9" ht="10.5" customHeight="1">
      <c r="A33" s="116"/>
      <c r="B33" s="119"/>
      <c r="C33" s="73" t="s">
        <v>21</v>
      </c>
      <c r="D33" s="75" t="str">
        <f>'smíš.13-18'!H11</f>
        <v>Kohlíčková Lenka</v>
      </c>
      <c r="E33" s="75">
        <f>'smíš.13-18'!J15</f>
        <v>374</v>
      </c>
      <c r="F33" s="75">
        <f>'smíš.13-18'!K15</f>
        <v>169</v>
      </c>
      <c r="G33" s="75">
        <f t="shared" si="0"/>
        <v>543</v>
      </c>
      <c r="H33" s="75">
        <f>'smíš.13-18'!L15</f>
        <v>6</v>
      </c>
      <c r="I33" s="120"/>
    </row>
    <row r="34" spans="1:9" ht="10.5" customHeight="1">
      <c r="A34" s="116" t="s">
        <v>42</v>
      </c>
      <c r="B34" s="119" t="str">
        <f>'smíš.13-18'!B20</f>
        <v>název</v>
      </c>
      <c r="C34" s="73" t="s">
        <v>21</v>
      </c>
      <c r="D34" s="75" t="str">
        <f>'smíš.13-18'!A24</f>
        <v>Kuttler Petr</v>
      </c>
      <c r="E34" s="75">
        <f>'smíš.13-18'!C28</f>
        <v>385</v>
      </c>
      <c r="F34" s="75">
        <f>'smíš.13-18'!D28</f>
        <v>175</v>
      </c>
      <c r="G34" s="75">
        <f t="shared" si="0"/>
        <v>560</v>
      </c>
      <c r="H34" s="75">
        <f>'smíš.13-18'!E28</f>
        <v>4</v>
      </c>
      <c r="I34" s="120">
        <f>SUM(G34:G35)</f>
        <v>1085</v>
      </c>
    </row>
    <row r="35" spans="1:9" ht="10.5" customHeight="1">
      <c r="A35" s="116"/>
      <c r="B35" s="119"/>
      <c r="C35" s="73" t="s">
        <v>21</v>
      </c>
      <c r="D35" s="75" t="str">
        <f>'smíš.13-18'!A29</f>
        <v>Záškolná Hana</v>
      </c>
      <c r="E35" s="75">
        <f>'smíš.13-18'!C33</f>
        <v>379</v>
      </c>
      <c r="F35" s="75">
        <f>'smíš.13-18'!D33</f>
        <v>146</v>
      </c>
      <c r="G35" s="75">
        <f t="shared" si="0"/>
        <v>525</v>
      </c>
      <c r="H35" s="75">
        <f>'smíš.13-18'!E33</f>
        <v>12</v>
      </c>
      <c r="I35" s="120"/>
    </row>
    <row r="36" spans="1:9" ht="10.5" customHeight="1">
      <c r="A36" s="116" t="s">
        <v>44</v>
      </c>
      <c r="B36" s="119" t="str">
        <f>'smíš.13-18'!I20</f>
        <v>název</v>
      </c>
      <c r="C36" s="73" t="s">
        <v>21</v>
      </c>
      <c r="D36" s="75" t="str">
        <f>'smíš.13-18'!H24</f>
        <v>Kladiva Václav</v>
      </c>
      <c r="E36" s="75">
        <f>'smíš.13-18'!J28</f>
        <v>374</v>
      </c>
      <c r="F36" s="75">
        <f>'smíš.13-18'!K28</f>
        <v>136</v>
      </c>
      <c r="G36" s="75">
        <f t="shared" si="0"/>
        <v>510</v>
      </c>
      <c r="H36" s="75">
        <f>'smíš.13-18'!L28</f>
        <v>12</v>
      </c>
      <c r="I36" s="120">
        <f>SUM(G36:G37)</f>
        <v>992</v>
      </c>
    </row>
    <row r="37" spans="1:9" ht="10.5" customHeight="1">
      <c r="A37" s="116"/>
      <c r="B37" s="119"/>
      <c r="C37" s="73" t="s">
        <v>21</v>
      </c>
      <c r="D37" s="75" t="str">
        <f>'smíš.13-18'!H29</f>
        <v>Sliwková Janka</v>
      </c>
      <c r="E37" s="75">
        <f>'smíš.13-18'!J33</f>
        <v>340</v>
      </c>
      <c r="F37" s="75">
        <f>'smíš.13-18'!K33</f>
        <v>142</v>
      </c>
      <c r="G37" s="75">
        <f t="shared" si="0"/>
        <v>482</v>
      </c>
      <c r="H37" s="75">
        <f>'smíš.13-18'!L33</f>
        <v>17</v>
      </c>
      <c r="I37" s="120"/>
    </row>
    <row r="38" spans="1:9" ht="10.5" customHeight="1">
      <c r="A38" s="116" t="s">
        <v>46</v>
      </c>
      <c r="B38" s="117" t="str">
        <f>'smíš.13-18'!B38</f>
        <v>RO - PA</v>
      </c>
      <c r="C38" s="73" t="s">
        <v>21</v>
      </c>
      <c r="D38" s="75" t="str">
        <f>'smíš.13-18'!A42</f>
        <v>Neuwirthová Pavlína</v>
      </c>
      <c r="E38" s="74">
        <f>'smíš.13-18'!C46</f>
        <v>296</v>
      </c>
      <c r="F38" s="74">
        <f>'smíš.13-18'!D46</f>
        <v>129</v>
      </c>
      <c r="G38" s="74">
        <f t="shared" si="0"/>
        <v>425</v>
      </c>
      <c r="H38" s="74">
        <f>'smíš.13-18'!E46</f>
        <v>16</v>
      </c>
      <c r="I38" s="118">
        <f>SUM(G38:G39)</f>
        <v>977</v>
      </c>
    </row>
    <row r="39" spans="1:9" ht="10.5" customHeight="1">
      <c r="A39" s="116"/>
      <c r="B39" s="117"/>
      <c r="C39" s="73" t="s">
        <v>21</v>
      </c>
      <c r="D39" s="75" t="str">
        <f>'smíš.13-18'!A47</f>
        <v>Biolek Rostislav</v>
      </c>
      <c r="E39" s="74">
        <f>'smíš.13-18'!C51</f>
        <v>389</v>
      </c>
      <c r="F39" s="74">
        <f>'smíš.13-18'!D51</f>
        <v>163</v>
      </c>
      <c r="G39" s="74">
        <f t="shared" si="0"/>
        <v>552</v>
      </c>
      <c r="H39" s="74">
        <f>'smíš.13-18'!E51</f>
        <v>8</v>
      </c>
      <c r="I39" s="118"/>
    </row>
    <row r="40" spans="1:9" ht="10.5" customHeight="1">
      <c r="A40" s="116" t="s">
        <v>49</v>
      </c>
      <c r="B40" s="119" t="str">
        <f>'smíš.13-18'!I38</f>
        <v>Odry 4</v>
      </c>
      <c r="C40" s="73" t="s">
        <v>21</v>
      </c>
      <c r="D40" s="75" t="str">
        <f>'smíš.13-18'!H42</f>
        <v>Ovšáková Stanislava</v>
      </c>
      <c r="E40" s="75">
        <f>'smíš.13-18'!J46</f>
        <v>371</v>
      </c>
      <c r="F40" s="75">
        <f>'smíš.13-18'!K46</f>
        <v>203</v>
      </c>
      <c r="G40" s="75">
        <f t="shared" si="0"/>
        <v>574</v>
      </c>
      <c r="H40" s="75">
        <f>'smíš.13-18'!L46</f>
        <v>3</v>
      </c>
      <c r="I40" s="120">
        <f>SUM(G40:G41)</f>
        <v>1110</v>
      </c>
    </row>
    <row r="41" spans="1:9" ht="10.5" customHeight="1">
      <c r="A41" s="116"/>
      <c r="B41" s="119"/>
      <c r="C41" s="73" t="s">
        <v>21</v>
      </c>
      <c r="D41" s="75" t="str">
        <f>'smíš.13-18'!H47</f>
        <v>Chlevišťan Karel</v>
      </c>
      <c r="E41" s="75">
        <f>'smíš.13-18'!J51</f>
        <v>381</v>
      </c>
      <c r="F41" s="75">
        <f>'smíš.13-18'!K51</f>
        <v>155</v>
      </c>
      <c r="G41" s="75">
        <f t="shared" si="0"/>
        <v>536</v>
      </c>
      <c r="H41" s="75">
        <f>'smíš.13-18'!L51</f>
        <v>3</v>
      </c>
      <c r="I41" s="120"/>
    </row>
    <row r="42" spans="1:9" ht="10.5" customHeight="1">
      <c r="A42" s="116" t="s">
        <v>50</v>
      </c>
      <c r="B42" s="119" t="str">
        <f>'smíš.19-24'!B2</f>
        <v>název</v>
      </c>
      <c r="C42" s="73" t="s">
        <v>21</v>
      </c>
      <c r="D42" s="75" t="str">
        <f>'smíš.19-24'!A6</f>
        <v>Valík Tomáš</v>
      </c>
      <c r="E42" s="75">
        <f>'smíš.19-24'!C10</f>
        <v>407</v>
      </c>
      <c r="F42" s="75">
        <f>'smíš.19-24'!D10</f>
        <v>230</v>
      </c>
      <c r="G42" s="75">
        <f t="shared" si="0"/>
        <v>637</v>
      </c>
      <c r="H42" s="75">
        <f>'smíš.19-24'!E10</f>
        <v>0</v>
      </c>
      <c r="I42" s="120">
        <f>SUM(G42:G43)</f>
        <v>1210</v>
      </c>
    </row>
    <row r="43" spans="1:9" ht="10.5" customHeight="1">
      <c r="A43" s="116"/>
      <c r="B43" s="119"/>
      <c r="C43" s="73" t="s">
        <v>21</v>
      </c>
      <c r="D43" s="75" t="str">
        <f>'smíš.19-24'!A11</f>
        <v>Tobolová Klára</v>
      </c>
      <c r="E43" s="75">
        <f>'smíš.19-24'!C15</f>
        <v>397</v>
      </c>
      <c r="F43" s="75">
        <f>'smíš.19-24'!D15</f>
        <v>176</v>
      </c>
      <c r="G43" s="75">
        <f t="shared" si="0"/>
        <v>573</v>
      </c>
      <c r="H43" s="75">
        <f>'smíš.19-24'!E15</f>
        <v>8</v>
      </c>
      <c r="I43" s="120"/>
    </row>
    <row r="44" spans="1:9" ht="10.5" customHeight="1">
      <c r="A44" s="116" t="s">
        <v>52</v>
      </c>
      <c r="B44" s="119" t="str">
        <f>'smíš.19-24'!I2</f>
        <v>název</v>
      </c>
      <c r="C44" s="73" t="s">
        <v>21</v>
      </c>
      <c r="D44" s="75" t="str">
        <f>'smíš.19-24'!H6</f>
        <v>Hendrychová Pavla</v>
      </c>
      <c r="E44" s="75">
        <f>'smíš.19-24'!J10</f>
        <v>331</v>
      </c>
      <c r="F44" s="75">
        <f>'smíš.19-24'!K10</f>
        <v>114</v>
      </c>
      <c r="G44" s="75">
        <f t="shared" si="0"/>
        <v>445</v>
      </c>
      <c r="H44" s="75">
        <f>'smíš.19-24'!L10</f>
        <v>17</v>
      </c>
      <c r="I44" s="120">
        <f>SUM(G44:G45)</f>
        <v>977</v>
      </c>
    </row>
    <row r="45" spans="1:9" ht="10.5" customHeight="1">
      <c r="A45" s="116"/>
      <c r="B45" s="119"/>
      <c r="C45" s="73" t="s">
        <v>21</v>
      </c>
      <c r="D45" s="75" t="str">
        <f>'smíš.19-24'!H11</f>
        <v>Hendrych Jaromír</v>
      </c>
      <c r="E45" s="75">
        <f>'smíš.19-24'!J15</f>
        <v>376</v>
      </c>
      <c r="F45" s="75">
        <f>'smíš.19-24'!K15</f>
        <v>156</v>
      </c>
      <c r="G45" s="75">
        <f t="shared" si="0"/>
        <v>532</v>
      </c>
      <c r="H45" s="75">
        <f>'smíš.19-24'!L15</f>
        <v>7</v>
      </c>
      <c r="I45" s="120"/>
    </row>
    <row r="46" spans="1:9" ht="10.5" customHeight="1">
      <c r="A46" s="116" t="s">
        <v>54</v>
      </c>
      <c r="B46" s="119" t="str">
        <f>'smíš.19-24'!B20</f>
        <v>název</v>
      </c>
      <c r="C46" s="73" t="s">
        <v>21</v>
      </c>
      <c r="D46" s="75" t="str">
        <f>'smíš.19-24'!A24</f>
        <v>Říha Dušan</v>
      </c>
      <c r="E46" s="75">
        <f>'smíš.19-24'!C28</f>
        <v>361</v>
      </c>
      <c r="F46" s="75">
        <f>'smíš.19-24'!D28</f>
        <v>177</v>
      </c>
      <c r="G46" s="75">
        <f t="shared" si="0"/>
        <v>538</v>
      </c>
      <c r="H46" s="75">
        <f>'smíš.19-24'!E28</f>
        <v>7</v>
      </c>
      <c r="I46" s="120">
        <f>SUM(G46:G47)</f>
        <v>1000</v>
      </c>
    </row>
    <row r="47" spans="1:9" ht="10.5" customHeight="1">
      <c r="A47" s="116"/>
      <c r="B47" s="119"/>
      <c r="C47" s="73" t="s">
        <v>21</v>
      </c>
      <c r="D47" s="75" t="str">
        <f>'smíš.19-24'!A29</f>
        <v>Říhová Marie</v>
      </c>
      <c r="E47" s="75">
        <f>'smíš.19-24'!C33</f>
        <v>314</v>
      </c>
      <c r="F47" s="75">
        <f>'smíš.19-24'!D33</f>
        <v>148</v>
      </c>
      <c r="G47" s="75">
        <f t="shared" si="0"/>
        <v>462</v>
      </c>
      <c r="H47" s="75">
        <f>'smíš.19-24'!E33</f>
        <v>12</v>
      </c>
      <c r="I47" s="120"/>
    </row>
    <row r="48" spans="1:9" ht="10.5" customHeight="1">
      <c r="A48" s="116" t="s">
        <v>56</v>
      </c>
      <c r="B48" s="119" t="str">
        <f>'smíš.19-24'!I20</f>
        <v>název</v>
      </c>
      <c r="C48" s="73" t="s">
        <v>21</v>
      </c>
      <c r="D48" s="75" t="str">
        <f>'smíš.19-24'!H24</f>
        <v>Dobeš Petr</v>
      </c>
      <c r="E48" s="75">
        <f>'smíš.19-24'!J28</f>
        <v>403</v>
      </c>
      <c r="F48" s="75">
        <f>'smíš.19-24'!K28</f>
        <v>167</v>
      </c>
      <c r="G48" s="75">
        <f t="shared" si="0"/>
        <v>570</v>
      </c>
      <c r="H48" s="75">
        <f>'smíš.19-24'!L28</f>
        <v>9</v>
      </c>
      <c r="I48" s="120">
        <f>SUM(G48:G49)</f>
        <v>1149</v>
      </c>
    </row>
    <row r="49" spans="1:9" ht="10.5" customHeight="1">
      <c r="A49" s="116"/>
      <c r="B49" s="119"/>
      <c r="C49" s="73" t="s">
        <v>21</v>
      </c>
      <c r="D49" s="75" t="str">
        <f>'smíš.19-24'!H29</f>
        <v>Dobešová Naďa</v>
      </c>
      <c r="E49" s="75">
        <f>'smíš.19-24'!J33</f>
        <v>385</v>
      </c>
      <c r="F49" s="75">
        <f>'smíš.19-24'!K33</f>
        <v>194</v>
      </c>
      <c r="G49" s="75">
        <f t="shared" si="0"/>
        <v>579</v>
      </c>
      <c r="H49" s="75">
        <f>'smíš.19-24'!L33</f>
        <v>0</v>
      </c>
      <c r="I49" s="120"/>
    </row>
    <row r="50" spans="1:9" ht="10.5" customHeight="1">
      <c r="A50" s="116" t="s">
        <v>58</v>
      </c>
      <c r="B50" s="121" t="str">
        <f>'smíš.19-24'!B38</f>
        <v>název</v>
      </c>
      <c r="C50" s="73" t="s">
        <v>21</v>
      </c>
      <c r="D50" s="75" t="str">
        <f>'smíš.19-24'!A42</f>
        <v>Dobeš Jaroslav</v>
      </c>
      <c r="E50" s="75">
        <f>'smíš.19-24'!C46</f>
        <v>343</v>
      </c>
      <c r="F50" s="75">
        <f>'smíš.19-24'!D46</f>
        <v>163</v>
      </c>
      <c r="G50" s="75">
        <f t="shared" si="0"/>
        <v>506</v>
      </c>
      <c r="H50" s="75">
        <f>'smíš.19-24'!E46</f>
        <v>10</v>
      </c>
      <c r="I50" s="120">
        <f>SUM(G50:G51)</f>
        <v>1049</v>
      </c>
    </row>
    <row r="51" spans="1:9" ht="10.5" customHeight="1">
      <c r="A51" s="116"/>
      <c r="B51" s="121"/>
      <c r="C51" s="73" t="s">
        <v>21</v>
      </c>
      <c r="D51" s="75" t="str">
        <f>'smíš.19-24'!A47</f>
        <v>Dobešová Marie</v>
      </c>
      <c r="E51" s="75">
        <f>'smíš.19-24'!C51</f>
        <v>363</v>
      </c>
      <c r="F51" s="75">
        <f>'smíš.19-24'!D51</f>
        <v>180</v>
      </c>
      <c r="G51" s="75">
        <f t="shared" si="0"/>
        <v>543</v>
      </c>
      <c r="H51" s="75">
        <f>'smíš.19-24'!E51</f>
        <v>9</v>
      </c>
      <c r="I51" s="120"/>
    </row>
    <row r="52" spans="1:9" ht="10.5" customHeight="1">
      <c r="A52" s="116" t="s">
        <v>61</v>
      </c>
      <c r="B52" s="117" t="str">
        <f>'smíš.19-24'!I38</f>
        <v>název</v>
      </c>
      <c r="C52" s="73" t="s">
        <v>21</v>
      </c>
      <c r="D52" s="74" t="str">
        <f>'smíš.19-24'!H42</f>
        <v>Hažva Jaroslav</v>
      </c>
      <c r="E52" s="74">
        <f>'smíš.19-24'!J46</f>
        <v>409</v>
      </c>
      <c r="F52" s="74">
        <f>'smíš.19-24'!K46</f>
        <v>203</v>
      </c>
      <c r="G52" s="74">
        <f t="shared" si="0"/>
        <v>612</v>
      </c>
      <c r="H52" s="74">
        <f>'smíš.19-24'!L46</f>
        <v>1</v>
      </c>
      <c r="I52" s="118">
        <f>SUM(G52:G53)</f>
        <v>1179</v>
      </c>
    </row>
    <row r="53" spans="1:9" ht="10.5" customHeight="1">
      <c r="A53" s="116"/>
      <c r="B53" s="117"/>
      <c r="C53" s="73" t="s">
        <v>21</v>
      </c>
      <c r="D53" s="74" t="str">
        <f>'smíš.19-24'!H47</f>
        <v>Mašková Blanka</v>
      </c>
      <c r="E53" s="74">
        <f>'smíš.19-24'!J51</f>
        <v>388</v>
      </c>
      <c r="F53" s="74">
        <f>'smíš.19-24'!K51</f>
        <v>179</v>
      </c>
      <c r="G53" s="74">
        <f t="shared" si="0"/>
        <v>567</v>
      </c>
      <c r="H53" s="74">
        <f>'smíš.19-24'!L51</f>
        <v>10</v>
      </c>
      <c r="I53" s="118"/>
    </row>
    <row r="54" spans="1:9" ht="10.5" customHeight="1">
      <c r="A54" s="116" t="s">
        <v>63</v>
      </c>
      <c r="B54" s="121" t="str">
        <f>'smíš.25-30'!B2</f>
        <v>název</v>
      </c>
      <c r="C54" s="73" t="s">
        <v>21</v>
      </c>
      <c r="D54" s="75" t="str">
        <f>'smíš.25-30'!A6</f>
        <v>Hažva Jaroslav</v>
      </c>
      <c r="E54" s="75">
        <f>'smíš.25-30'!C10</f>
        <v>412</v>
      </c>
      <c r="F54" s="75">
        <f>'smíš.25-30'!D10</f>
        <v>238</v>
      </c>
      <c r="G54" s="75">
        <f t="shared" si="0"/>
        <v>650</v>
      </c>
      <c r="H54" s="75">
        <f>'smíš.25-30'!E10</f>
        <v>1</v>
      </c>
      <c r="I54" s="120">
        <f>SUM(G54:G55)</f>
        <v>1215</v>
      </c>
    </row>
    <row r="55" spans="1:9" ht="10.5" customHeight="1">
      <c r="A55" s="116"/>
      <c r="B55" s="121"/>
      <c r="C55" s="73" t="s">
        <v>21</v>
      </c>
      <c r="D55" s="75" t="str">
        <f>'smíš.25-30'!A11</f>
        <v>Mašková Blanka</v>
      </c>
      <c r="E55" s="75">
        <f>'smíš.25-30'!C15</f>
        <v>390</v>
      </c>
      <c r="F55" s="75">
        <f>'smíš.25-30'!D15</f>
        <v>175</v>
      </c>
      <c r="G55" s="75">
        <f t="shared" si="0"/>
        <v>565</v>
      </c>
      <c r="H55" s="75">
        <f>'smíš.25-30'!E15</f>
        <v>6</v>
      </c>
      <c r="I55" s="120"/>
    </row>
    <row r="56" spans="1:9" ht="10.5" customHeight="1">
      <c r="A56" s="116" t="s">
        <v>65</v>
      </c>
      <c r="B56" s="119" t="str">
        <f>'smíš.25-30'!I2</f>
        <v>název</v>
      </c>
      <c r="C56" s="73" t="s">
        <v>21</v>
      </c>
      <c r="D56" s="75" t="str">
        <f>'smíš.25-30'!H6</f>
        <v>Čuřík Radim</v>
      </c>
      <c r="E56" s="75">
        <f>'smíš.25-30'!J10</f>
        <v>361</v>
      </c>
      <c r="F56" s="75">
        <f>'smíš.25-30'!K10</f>
        <v>184</v>
      </c>
      <c r="G56" s="75">
        <f t="shared" si="0"/>
        <v>545</v>
      </c>
      <c r="H56" s="75">
        <f>'smíš.25-30'!L10</f>
        <v>2</v>
      </c>
      <c r="I56" s="120">
        <f>SUM(G56:G57)</f>
        <v>1118</v>
      </c>
    </row>
    <row r="57" spans="1:9" ht="10.5" customHeight="1">
      <c r="A57" s="116"/>
      <c r="B57" s="119"/>
      <c r="C57" s="73" t="s">
        <v>21</v>
      </c>
      <c r="D57" s="75" t="str">
        <f>'smíš.25-30'!H11</f>
        <v>Niklová Monika</v>
      </c>
      <c r="E57" s="75">
        <f>'smíš.25-30'!J15</f>
        <v>372</v>
      </c>
      <c r="F57" s="75">
        <f>'smíš.25-30'!K15</f>
        <v>201</v>
      </c>
      <c r="G57" s="75">
        <f t="shared" si="0"/>
        <v>573</v>
      </c>
      <c r="H57" s="75">
        <f>'smíš.25-30'!L15</f>
        <v>4</v>
      </c>
      <c r="I57" s="120"/>
    </row>
    <row r="58" spans="1:9" ht="10.5" customHeight="1">
      <c r="A58" s="116" t="s">
        <v>67</v>
      </c>
      <c r="B58" s="119" t="str">
        <f>'smíš.25-30'!B20</f>
        <v>název</v>
      </c>
      <c r="C58" s="73" t="s">
        <v>21</v>
      </c>
      <c r="D58" s="75" t="str">
        <f>'smíš.25-30'!A24</f>
        <v>Krátký Vlastimil</v>
      </c>
      <c r="E58" s="75">
        <f>'smíš.25-30'!C28</f>
        <v>362</v>
      </c>
      <c r="F58" s="75">
        <f>'smíš.25-30'!D28</f>
        <v>164</v>
      </c>
      <c r="G58" s="75">
        <f t="shared" si="0"/>
        <v>526</v>
      </c>
      <c r="H58" s="75">
        <f>'smíš.25-30'!E28</f>
        <v>6</v>
      </c>
      <c r="I58" s="120">
        <f>SUM(G58:G59)</f>
        <v>1111</v>
      </c>
    </row>
    <row r="59" spans="1:9" ht="10.5" customHeight="1">
      <c r="A59" s="116"/>
      <c r="B59" s="119"/>
      <c r="C59" s="73" t="s">
        <v>21</v>
      </c>
      <c r="D59" s="75" t="str">
        <f>'smíš.25-30'!A29</f>
        <v>Pekařová Klára</v>
      </c>
      <c r="E59" s="75">
        <f>'smíš.25-30'!C33</f>
        <v>403</v>
      </c>
      <c r="F59" s="75">
        <f>'smíš.25-30'!D33</f>
        <v>182</v>
      </c>
      <c r="G59" s="75">
        <f t="shared" si="0"/>
        <v>585</v>
      </c>
      <c r="H59" s="75">
        <f>'smíš.25-30'!E33</f>
        <v>4</v>
      </c>
      <c r="I59" s="120"/>
    </row>
    <row r="60" spans="1:9" ht="10.5" customHeight="1">
      <c r="A60" s="116" t="s">
        <v>69</v>
      </c>
      <c r="B60" s="117" t="str">
        <f>'smíš.25-30'!I20</f>
        <v>název</v>
      </c>
      <c r="C60" s="73" t="s">
        <v>21</v>
      </c>
      <c r="D60" s="75">
        <f>'smíš.25-30'!H24</f>
        <v>0</v>
      </c>
      <c r="E60" s="74">
        <f>'smíš.25-30'!J28</f>
      </c>
      <c r="F60" s="74">
        <f>'smíš.25-30'!K28</f>
      </c>
      <c r="G60" s="74">
        <f t="shared" si="0"/>
        <v>0</v>
      </c>
      <c r="H60" s="74">
        <f>'smíš.25-30'!L28</f>
      </c>
      <c r="I60" s="118">
        <f>SUM(G60:G61)</f>
        <v>0</v>
      </c>
    </row>
    <row r="61" spans="1:9" ht="11.25" customHeight="1">
      <c r="A61" s="116"/>
      <c r="B61" s="117"/>
      <c r="C61" s="73" t="s">
        <v>21</v>
      </c>
      <c r="D61" s="75">
        <f>'smíš.25-30'!H29</f>
        <v>0</v>
      </c>
      <c r="E61" s="74">
        <f>'smíš.25-30'!J33</f>
      </c>
      <c r="F61" s="74">
        <f>'smíš.25-30'!K33</f>
      </c>
      <c r="G61" s="74">
        <f t="shared" si="0"/>
        <v>0</v>
      </c>
      <c r="H61" s="74">
        <f>'smíš.25-30'!L33</f>
      </c>
      <c r="I61" s="118"/>
    </row>
    <row r="62" spans="1:9" ht="10.5" customHeight="1">
      <c r="A62" s="116" t="s">
        <v>71</v>
      </c>
      <c r="B62" s="119" t="str">
        <f>'smíš.25-30'!B38</f>
        <v>název</v>
      </c>
      <c r="C62" s="73" t="s">
        <v>21</v>
      </c>
      <c r="D62" s="75">
        <f>'smíš.25-30'!A42</f>
        <v>0</v>
      </c>
      <c r="E62" s="75">
        <f>'smíš.25-30'!C46</f>
      </c>
      <c r="F62" s="75">
        <f>'smíš.25-30'!D46</f>
      </c>
      <c r="G62" s="75">
        <f t="shared" si="0"/>
        <v>0</v>
      </c>
      <c r="H62" s="75">
        <f>'smíš.25-30'!E46</f>
      </c>
      <c r="I62" s="120">
        <f>SUM(G62:G63)</f>
        <v>0</v>
      </c>
    </row>
    <row r="63" spans="1:9" ht="10.5" customHeight="1">
      <c r="A63" s="116"/>
      <c r="B63" s="119"/>
      <c r="C63" s="73" t="s">
        <v>21</v>
      </c>
      <c r="D63" s="75">
        <f>'smíš.25-30'!A47</f>
        <v>0</v>
      </c>
      <c r="E63" s="75">
        <f>'smíš.25-30'!C51</f>
      </c>
      <c r="F63" s="75">
        <f>'smíš.25-30'!D51</f>
      </c>
      <c r="G63" s="75">
        <f t="shared" si="0"/>
        <v>0</v>
      </c>
      <c r="H63" s="75">
        <f>'smíš.25-30'!E51</f>
      </c>
      <c r="I63" s="120"/>
    </row>
    <row r="64" spans="1:9" ht="10.5" customHeight="1">
      <c r="A64" s="116" t="s">
        <v>73</v>
      </c>
      <c r="B64" s="119" t="str">
        <f>'smíš.25-30'!I38</f>
        <v>název</v>
      </c>
      <c r="C64" s="73" t="s">
        <v>21</v>
      </c>
      <c r="D64" s="75">
        <f>'smíš.25-30'!H42</f>
        <v>0</v>
      </c>
      <c r="E64" s="75">
        <f>'smíš.25-30'!J46</f>
      </c>
      <c r="F64" s="75">
        <f>'smíš.25-30'!K46</f>
      </c>
      <c r="G64" s="75">
        <f t="shared" si="0"/>
        <v>0</v>
      </c>
      <c r="H64" s="75">
        <f>'smíš.25-30'!L46</f>
      </c>
      <c r="I64" s="120">
        <f>SUM(G64:G65)</f>
        <v>0</v>
      </c>
    </row>
    <row r="65" spans="1:9" ht="10.5" customHeight="1">
      <c r="A65" s="116"/>
      <c r="B65" s="119"/>
      <c r="C65" s="73" t="s">
        <v>21</v>
      </c>
      <c r="D65" s="75">
        <f>'smíš.25-30'!H47</f>
        <v>0</v>
      </c>
      <c r="E65" s="75">
        <f>'smíš.25-30'!J51</f>
      </c>
      <c r="F65" s="75">
        <f>'smíš.25-30'!K51</f>
      </c>
      <c r="G65" s="75">
        <f t="shared" si="0"/>
        <v>0</v>
      </c>
      <c r="H65" s="75">
        <f>'smíš.25-30'!L51</f>
      </c>
      <c r="I65" s="120"/>
    </row>
    <row r="66" spans="1:9" ht="10.5" customHeight="1">
      <c r="A66" s="116" t="s">
        <v>75</v>
      </c>
      <c r="B66" s="119" t="str">
        <f>'smíš.31-36'!B2</f>
        <v>název</v>
      </c>
      <c r="C66" s="73" t="s">
        <v>21</v>
      </c>
      <c r="D66" s="75">
        <f>'smíš.31-36'!A6</f>
        <v>0</v>
      </c>
      <c r="E66" s="75">
        <f>'smíš.31-36'!C10</f>
      </c>
      <c r="F66" s="75">
        <f>'smíš.31-36'!D10</f>
      </c>
      <c r="G66" s="75">
        <f t="shared" si="0"/>
        <v>0</v>
      </c>
      <c r="H66" s="75">
        <f>'smíš.31-36'!E10</f>
      </c>
      <c r="I66" s="120">
        <f>SUM(G66:G67)</f>
        <v>0</v>
      </c>
    </row>
    <row r="67" spans="1:9" ht="10.5" customHeight="1">
      <c r="A67" s="116"/>
      <c r="B67" s="119"/>
      <c r="C67" s="73" t="s">
        <v>21</v>
      </c>
      <c r="D67" s="75">
        <f>'smíš.31-36'!A11</f>
        <v>0</v>
      </c>
      <c r="E67" s="75">
        <f>'smíš.31-36'!C15</f>
      </c>
      <c r="F67" s="75">
        <f>'smíš.31-36'!D15</f>
      </c>
      <c r="G67" s="75">
        <f t="shared" si="0"/>
        <v>0</v>
      </c>
      <c r="H67" s="75">
        <f>'smíš.31-36'!E15</f>
      </c>
      <c r="I67" s="120"/>
    </row>
    <row r="68" spans="1:9" ht="10.5" customHeight="1">
      <c r="A68" s="116" t="s">
        <v>76</v>
      </c>
      <c r="B68" s="119" t="str">
        <f>'smíš.31-36'!I2</f>
        <v>název</v>
      </c>
      <c r="C68" s="73" t="s">
        <v>21</v>
      </c>
      <c r="D68" s="75">
        <f>'smíš.31-36'!H6</f>
        <v>0</v>
      </c>
      <c r="E68" s="75">
        <f>'smíš.31-36'!J10</f>
      </c>
      <c r="F68" s="75">
        <f>'smíš.31-36'!K10</f>
      </c>
      <c r="G68" s="75">
        <f t="shared" si="0"/>
        <v>0</v>
      </c>
      <c r="H68" s="75">
        <f>'smíš.31-36'!L10</f>
      </c>
      <c r="I68" s="120">
        <f>SUM(G68:G69)</f>
        <v>0</v>
      </c>
    </row>
    <row r="69" spans="1:9" ht="10.5" customHeight="1">
      <c r="A69" s="116"/>
      <c r="B69" s="119"/>
      <c r="C69" s="73" t="s">
        <v>21</v>
      </c>
      <c r="D69" s="75">
        <f>'smíš.31-36'!H11</f>
        <v>0</v>
      </c>
      <c r="E69" s="75">
        <f>'smíš.31-36'!J15</f>
      </c>
      <c r="F69" s="75">
        <f>'smíš.31-36'!K15</f>
      </c>
      <c r="G69" s="75">
        <f t="shared" si="0"/>
        <v>0</v>
      </c>
      <c r="H69" s="75">
        <f>'smíš.31-36'!L15</f>
      </c>
      <c r="I69" s="120"/>
    </row>
    <row r="70" spans="1:9" ht="10.5" customHeight="1">
      <c r="A70" s="116" t="s">
        <v>78</v>
      </c>
      <c r="B70" s="119" t="str">
        <f>'smíš.31-36'!B20</f>
        <v>název</v>
      </c>
      <c r="C70" s="73" t="s">
        <v>21</v>
      </c>
      <c r="D70" s="75">
        <f>'smíš.31-36'!A24</f>
        <v>0</v>
      </c>
      <c r="E70" s="75">
        <f>'smíš.31-36'!C28</f>
      </c>
      <c r="F70" s="75">
        <f>'smíš.31-36'!D28</f>
      </c>
      <c r="G70" s="75">
        <f t="shared" si="0"/>
        <v>0</v>
      </c>
      <c r="H70" s="75">
        <f>'smíš.31-36'!E28</f>
      </c>
      <c r="I70" s="120">
        <f>SUM(G70:G71)</f>
        <v>0</v>
      </c>
    </row>
    <row r="71" spans="1:9" ht="10.5" customHeight="1">
      <c r="A71" s="116"/>
      <c r="B71" s="119"/>
      <c r="C71" s="73" t="s">
        <v>21</v>
      </c>
      <c r="D71" s="75">
        <f>'smíš.31-36'!A29</f>
        <v>0</v>
      </c>
      <c r="E71" s="75">
        <f>'smíš.31-36'!C33</f>
      </c>
      <c r="F71" s="75">
        <f>'smíš.31-36'!D33</f>
      </c>
      <c r="G71" s="75">
        <f t="shared" si="0"/>
        <v>0</v>
      </c>
      <c r="H71" s="75">
        <f>'smíš.31-36'!E33</f>
      </c>
      <c r="I71" s="120"/>
    </row>
    <row r="72" spans="1:9" ht="10.5" customHeight="1">
      <c r="A72" s="116" t="s">
        <v>80</v>
      </c>
      <c r="B72" s="117" t="str">
        <f>'smíš.31-36'!I20</f>
        <v>název</v>
      </c>
      <c r="C72" s="73" t="s">
        <v>21</v>
      </c>
      <c r="D72" s="74">
        <f>'smíš.31-36'!H24</f>
        <v>0</v>
      </c>
      <c r="E72" s="74">
        <f>'smíš.31-36'!J28</f>
      </c>
      <c r="F72" s="74">
        <f>'smíš.31-36'!K28</f>
      </c>
      <c r="G72" s="74">
        <f t="shared" si="0"/>
        <v>0</v>
      </c>
      <c r="H72" s="76">
        <f>'smíš.31-36'!L28</f>
      </c>
      <c r="I72" s="118">
        <f>SUM(G72:G73)</f>
        <v>0</v>
      </c>
    </row>
    <row r="73" spans="1:9" ht="10.5" customHeight="1">
      <c r="A73" s="116"/>
      <c r="B73" s="117"/>
      <c r="C73" s="73" t="s">
        <v>21</v>
      </c>
      <c r="D73" s="74">
        <f>'smíš.31-36'!H29</f>
        <v>0</v>
      </c>
      <c r="E73" s="74">
        <f>'smíš.31-36'!J33</f>
      </c>
      <c r="F73" s="74">
        <f>'smíš.31-36'!K33</f>
      </c>
      <c r="G73" s="74">
        <f t="shared" si="0"/>
        <v>0</v>
      </c>
      <c r="H73" s="74">
        <f>'smíš.31-36'!L33</f>
      </c>
      <c r="I73" s="118"/>
    </row>
    <row r="74" spans="1:9" ht="10.5" customHeight="1">
      <c r="A74" s="116" t="s">
        <v>82</v>
      </c>
      <c r="B74" s="119" t="str">
        <f>'smíš.31-36'!B38</f>
        <v>název</v>
      </c>
      <c r="C74" s="73" t="s">
        <v>21</v>
      </c>
      <c r="D74" s="75">
        <f>'smíš.31-36'!A42</f>
        <v>0</v>
      </c>
      <c r="E74" s="75">
        <f>'smíš.31-36'!C46</f>
      </c>
      <c r="F74" s="75">
        <f>'smíš.31-36'!D46</f>
      </c>
      <c r="G74" s="75">
        <f t="shared" si="0"/>
        <v>0</v>
      </c>
      <c r="H74" s="75">
        <f>'smíš.31-36'!E46</f>
      </c>
      <c r="I74" s="120">
        <f>SUM(G74:G75)</f>
        <v>0</v>
      </c>
    </row>
    <row r="75" spans="1:9" ht="10.5" customHeight="1">
      <c r="A75" s="116"/>
      <c r="B75" s="119"/>
      <c r="C75" s="73" t="s">
        <v>21</v>
      </c>
      <c r="D75" s="75">
        <f>'smíš.31-36'!A47</f>
        <v>0</v>
      </c>
      <c r="E75" s="75">
        <f>'smíš.31-36'!C51</f>
      </c>
      <c r="F75" s="75">
        <f>'smíš.31-36'!D51</f>
      </c>
      <c r="G75" s="75">
        <f t="shared" si="0"/>
        <v>0</v>
      </c>
      <c r="H75" s="75">
        <f>'smíš.31-36'!E51</f>
      </c>
      <c r="I75" s="120"/>
    </row>
    <row r="76" spans="1:9" ht="10.5" customHeight="1">
      <c r="A76" s="116" t="s">
        <v>84</v>
      </c>
      <c r="B76" s="117" t="str">
        <f>'smíš.31-36'!I38</f>
        <v>název</v>
      </c>
      <c r="C76" s="73" t="s">
        <v>21</v>
      </c>
      <c r="D76" s="74">
        <f>'smíš.31-36'!H42</f>
        <v>0</v>
      </c>
      <c r="E76" s="74">
        <f>'smíš.31-36'!J46</f>
      </c>
      <c r="F76" s="74">
        <f>'smíš.31-36'!K46</f>
      </c>
      <c r="G76" s="74">
        <f t="shared" si="0"/>
        <v>0</v>
      </c>
      <c r="H76" s="74">
        <f>'smíš.31-36'!L46</f>
      </c>
      <c r="I76" s="118">
        <f>SUM(G76:G77)</f>
        <v>0</v>
      </c>
    </row>
    <row r="77" spans="1:9" ht="10.5" customHeight="1">
      <c r="A77" s="116"/>
      <c r="B77" s="117"/>
      <c r="C77" s="73" t="s">
        <v>21</v>
      </c>
      <c r="D77" s="74">
        <f>'smíš.31-36'!H47</f>
        <v>0</v>
      </c>
      <c r="E77" s="74">
        <f>'smíš.31-36'!J51</f>
      </c>
      <c r="F77" s="74">
        <f>'smíš.31-36'!K51</f>
      </c>
      <c r="G77" s="74">
        <f t="shared" si="0"/>
        <v>0</v>
      </c>
      <c r="H77" s="74">
        <f>'smíš.31-36'!L51</f>
      </c>
      <c r="I77" s="118"/>
    </row>
    <row r="78" spans="1:9" ht="10.5" customHeight="1">
      <c r="A78" s="116" t="s">
        <v>87</v>
      </c>
      <c r="B78" s="117" t="str">
        <f>'smíš.37-42'!B2</f>
        <v>název</v>
      </c>
      <c r="C78" s="73" t="s">
        <v>21</v>
      </c>
      <c r="D78" s="74">
        <f>'smíš.37-42'!A6</f>
        <v>0</v>
      </c>
      <c r="E78" s="74">
        <f>'smíš.37-42'!C10</f>
      </c>
      <c r="F78" s="74">
        <f>'smíš.37-42'!D10</f>
      </c>
      <c r="G78" s="74">
        <f t="shared" si="0"/>
        <v>0</v>
      </c>
      <c r="H78" s="74">
        <f>'smíš.37-42'!E10</f>
      </c>
      <c r="I78" s="118">
        <f>SUM(G78:G79)</f>
        <v>0</v>
      </c>
    </row>
    <row r="79" spans="1:9" ht="10.5" customHeight="1">
      <c r="A79" s="116"/>
      <c r="B79" s="117"/>
      <c r="C79" s="73" t="s">
        <v>21</v>
      </c>
      <c r="D79" s="74">
        <f>'smíš.37-42'!A11</f>
        <v>0</v>
      </c>
      <c r="E79" s="74">
        <f>'smíš.37-42'!C15</f>
      </c>
      <c r="F79" s="74">
        <f>'smíš.37-42'!D15</f>
      </c>
      <c r="G79" s="74">
        <f t="shared" si="0"/>
        <v>0</v>
      </c>
      <c r="H79" s="74">
        <f>'smíš.37-42'!E15</f>
      </c>
      <c r="I79" s="118"/>
    </row>
    <row r="80" spans="1:9" ht="10.5" customHeight="1">
      <c r="A80" s="116" t="s">
        <v>88</v>
      </c>
      <c r="B80" s="117" t="str">
        <f>'smíš.37-42'!I2</f>
        <v>název</v>
      </c>
      <c r="C80" s="73" t="s">
        <v>21</v>
      </c>
      <c r="D80" s="74">
        <f>'smíš.37-42'!H6</f>
        <v>0</v>
      </c>
      <c r="E80" s="74">
        <f>'smíš.37-42'!J10</f>
      </c>
      <c r="F80" s="74">
        <f>'smíš.37-42'!K10</f>
      </c>
      <c r="G80" s="74">
        <f t="shared" si="0"/>
        <v>0</v>
      </c>
      <c r="H80" s="74">
        <f>'smíš.37-42'!L10</f>
      </c>
      <c r="I80" s="118">
        <f>SUM(G80:G81)</f>
        <v>0</v>
      </c>
    </row>
    <row r="81" spans="1:9" ht="10.5" customHeight="1">
      <c r="A81" s="116"/>
      <c r="B81" s="117"/>
      <c r="C81" s="73" t="s">
        <v>21</v>
      </c>
      <c r="D81" s="74">
        <f>'smíš.37-42'!H11</f>
        <v>0</v>
      </c>
      <c r="E81" s="74">
        <f>'smíš.37-42'!J15</f>
      </c>
      <c r="F81" s="74">
        <f>'smíš.37-42'!K15</f>
      </c>
      <c r="G81" s="74">
        <f t="shared" si="0"/>
        <v>0</v>
      </c>
      <c r="H81" s="74">
        <f>'smíš.37-42'!L15</f>
      </c>
      <c r="I81" s="118"/>
    </row>
    <row r="82" spans="1:9" ht="10.5" customHeight="1">
      <c r="A82" s="116" t="s">
        <v>90</v>
      </c>
      <c r="B82" s="117" t="str">
        <f>'smíš.37-42'!B20</f>
        <v>název</v>
      </c>
      <c r="C82" s="73" t="s">
        <v>21</v>
      </c>
      <c r="D82" s="74">
        <f>'smíš.37-42'!A24</f>
        <v>0</v>
      </c>
      <c r="E82" s="74">
        <f>'smíš.37-42'!C28</f>
      </c>
      <c r="F82" s="74">
        <f>'smíš.37-42'!D28</f>
      </c>
      <c r="G82" s="74">
        <f t="shared" si="0"/>
        <v>0</v>
      </c>
      <c r="H82" s="74">
        <f>'smíš.37-42'!E28</f>
      </c>
      <c r="I82" s="118">
        <f>SUM(G82:G83)</f>
        <v>0</v>
      </c>
    </row>
    <row r="83" spans="1:9" ht="10.5" customHeight="1">
      <c r="A83" s="116"/>
      <c r="B83" s="117"/>
      <c r="C83" s="73" t="s">
        <v>21</v>
      </c>
      <c r="D83" s="74">
        <f>'smíš.37-42'!A29</f>
        <v>0</v>
      </c>
      <c r="E83" s="74">
        <f>'smíš.37-42'!C33</f>
      </c>
      <c r="F83" s="74">
        <f>'smíš.37-42'!D33</f>
      </c>
      <c r="G83" s="74">
        <f t="shared" si="0"/>
        <v>0</v>
      </c>
      <c r="H83" s="74">
        <f>'smíš.37-42'!E33</f>
      </c>
      <c r="I83" s="118"/>
    </row>
    <row r="84" spans="1:9" ht="10.5" customHeight="1">
      <c r="A84" s="116" t="s">
        <v>92</v>
      </c>
      <c r="B84" s="117" t="str">
        <f>'smíš.37-42'!I20</f>
        <v>název</v>
      </c>
      <c r="C84" s="73" t="s">
        <v>21</v>
      </c>
      <c r="D84" s="74">
        <f>'smíš.37-42'!H24</f>
        <v>0</v>
      </c>
      <c r="E84" s="74">
        <f>'smíš.37-42'!J28</f>
      </c>
      <c r="F84" s="74">
        <f>'smíš.37-42'!K28</f>
      </c>
      <c r="G84" s="74">
        <f t="shared" si="0"/>
        <v>0</v>
      </c>
      <c r="H84" s="74">
        <f>'smíš.37-42'!L28</f>
      </c>
      <c r="I84" s="118">
        <f>SUM(G84:G85)</f>
        <v>0</v>
      </c>
    </row>
    <row r="85" spans="1:9" ht="10.5" customHeight="1">
      <c r="A85" s="116"/>
      <c r="B85" s="117"/>
      <c r="C85" s="73" t="s">
        <v>21</v>
      </c>
      <c r="D85" s="74">
        <f>'smíš.37-42'!H29</f>
        <v>0</v>
      </c>
      <c r="E85" s="74">
        <f>'smíš.37-42'!J33</f>
      </c>
      <c r="F85" s="74">
        <f>'smíš.37-42'!K33</f>
      </c>
      <c r="G85" s="74">
        <f t="shared" si="0"/>
        <v>0</v>
      </c>
      <c r="H85" s="74">
        <f>'smíš.37-42'!L33</f>
      </c>
      <c r="I85" s="118"/>
    </row>
    <row r="86" spans="1:9" ht="10.5" customHeight="1">
      <c r="A86" s="116" t="s">
        <v>94</v>
      </c>
      <c r="B86" s="117" t="str">
        <f>'smíš.37-42'!B38</f>
        <v>název</v>
      </c>
      <c r="C86" s="73" t="s">
        <v>21</v>
      </c>
      <c r="D86" s="74">
        <f>'smíš.37-42'!A42</f>
        <v>0</v>
      </c>
      <c r="E86" s="74">
        <f>'smíš.37-42'!C46</f>
      </c>
      <c r="F86" s="74">
        <f>'smíš.37-42'!D46</f>
      </c>
      <c r="G86" s="74">
        <f t="shared" si="0"/>
        <v>0</v>
      </c>
      <c r="H86" s="74">
        <f>'smíš.37-42'!E46</f>
      </c>
      <c r="I86" s="118">
        <f>SUM(G86:G87)</f>
        <v>0</v>
      </c>
    </row>
    <row r="87" spans="1:9" ht="10.5" customHeight="1">
      <c r="A87" s="116"/>
      <c r="B87" s="117"/>
      <c r="C87" s="73" t="s">
        <v>21</v>
      </c>
      <c r="D87" s="74">
        <f>'smíš.37-42'!A47</f>
        <v>0</v>
      </c>
      <c r="E87" s="74">
        <f>'smíš.37-42'!C51</f>
      </c>
      <c r="F87" s="74">
        <f>'smíš.37-42'!D51</f>
      </c>
      <c r="G87" s="74">
        <f t="shared" si="0"/>
        <v>0</v>
      </c>
      <c r="H87" s="74">
        <f>'smíš.37-42'!E51</f>
      </c>
      <c r="I87" s="118"/>
    </row>
    <row r="88" spans="1:9" ht="10.5" customHeight="1">
      <c r="A88" s="116" t="s">
        <v>96</v>
      </c>
      <c r="B88" s="117" t="str">
        <f>'smíš.37-42'!I38</f>
        <v>název</v>
      </c>
      <c r="C88" s="73" t="s">
        <v>21</v>
      </c>
      <c r="D88" s="74">
        <f>'smíš.37-42'!H42</f>
        <v>0</v>
      </c>
      <c r="E88" s="74">
        <f>'smíš.37-42'!J46</f>
      </c>
      <c r="F88" s="74">
        <f>'smíš.37-42'!K46</f>
      </c>
      <c r="G88" s="74">
        <f t="shared" si="0"/>
        <v>0</v>
      </c>
      <c r="H88" s="74">
        <f>'smíš.37-42'!L46</f>
      </c>
      <c r="I88" s="118">
        <f>SUM(G88:G89)</f>
        <v>0</v>
      </c>
    </row>
    <row r="89" spans="1:9" ht="10.5" customHeight="1">
      <c r="A89" s="116"/>
      <c r="B89" s="117"/>
      <c r="C89" s="73" t="s">
        <v>21</v>
      </c>
      <c r="D89" s="74">
        <f>'smíš.37-42'!H47</f>
        <v>0</v>
      </c>
      <c r="E89" s="74">
        <f>'smíš.37-42'!J51</f>
      </c>
      <c r="F89" s="74">
        <f>'smíš.37-42'!K51</f>
      </c>
      <c r="G89" s="74">
        <f t="shared" si="0"/>
        <v>0</v>
      </c>
      <c r="H89" s="74">
        <f>'smíš.37-42'!L51</f>
      </c>
      <c r="I89" s="118"/>
    </row>
    <row r="90" spans="1:9" ht="10.5" customHeight="1">
      <c r="A90" s="116" t="s">
        <v>98</v>
      </c>
      <c r="B90" s="117" t="str">
        <f>'smíš.43-48'!B2</f>
        <v>název</v>
      </c>
      <c r="C90" s="73" t="s">
        <v>21</v>
      </c>
      <c r="D90" s="74">
        <f>'smíš.43-48'!A6</f>
        <v>0</v>
      </c>
      <c r="E90" s="74">
        <f>'smíš.43-48'!C10</f>
      </c>
      <c r="F90" s="74">
        <f>'smíš.43-48'!D10</f>
      </c>
      <c r="G90" s="74">
        <f t="shared" si="0"/>
        <v>0</v>
      </c>
      <c r="H90" s="74">
        <f>'smíš.43-48'!E10</f>
      </c>
      <c r="I90" s="118">
        <f>SUM(G90:G91)</f>
        <v>0</v>
      </c>
    </row>
    <row r="91" spans="1:9" ht="10.5" customHeight="1">
      <c r="A91" s="116"/>
      <c r="B91" s="117"/>
      <c r="C91" s="73" t="s">
        <v>21</v>
      </c>
      <c r="D91" s="74">
        <f>'smíš.43-48'!A11</f>
        <v>0</v>
      </c>
      <c r="E91" s="74">
        <f>'smíš.43-48'!C15</f>
      </c>
      <c r="F91" s="74">
        <f>'smíš.43-48'!D15</f>
      </c>
      <c r="G91" s="74">
        <f t="shared" si="0"/>
        <v>0</v>
      </c>
      <c r="H91" s="74">
        <f>'smíš.43-48'!E15</f>
      </c>
      <c r="I91" s="118"/>
    </row>
    <row r="92" spans="1:9" ht="10.5" customHeight="1">
      <c r="A92" s="116" t="s">
        <v>100</v>
      </c>
      <c r="B92" s="117" t="str">
        <f>'smíš.43-48'!I2</f>
        <v>název</v>
      </c>
      <c r="C92" s="73" t="s">
        <v>21</v>
      </c>
      <c r="D92" s="74">
        <f>'smíš.43-48'!H6</f>
        <v>0</v>
      </c>
      <c r="E92" s="74">
        <f>'smíš.43-48'!J10</f>
      </c>
      <c r="F92" s="74">
        <f>'smíš.43-48'!K10</f>
      </c>
      <c r="G92" s="74">
        <f t="shared" si="0"/>
        <v>0</v>
      </c>
      <c r="H92" s="74">
        <f>'smíš.43-48'!L10</f>
      </c>
      <c r="I92" s="118">
        <f>SUM(G92:G93)</f>
        <v>0</v>
      </c>
    </row>
    <row r="93" spans="1:9" ht="10.5" customHeight="1">
      <c r="A93" s="116"/>
      <c r="B93" s="117"/>
      <c r="C93" s="73" t="s">
        <v>21</v>
      </c>
      <c r="D93" s="74">
        <f>'smíš.43-48'!H11</f>
        <v>0</v>
      </c>
      <c r="E93" s="74">
        <f>'smíš.43-48'!J15</f>
      </c>
      <c r="F93" s="74">
        <f>'smíš.43-48'!K15</f>
      </c>
      <c r="G93" s="74">
        <f t="shared" si="0"/>
        <v>0</v>
      </c>
      <c r="H93" s="74">
        <f>'smíš.43-48'!L15</f>
      </c>
      <c r="I93" s="118"/>
    </row>
    <row r="94" spans="1:9" ht="10.5" customHeight="1">
      <c r="A94" s="116" t="s">
        <v>102</v>
      </c>
      <c r="B94" s="117" t="str">
        <f>'smíš.43-48'!B20</f>
        <v>název</v>
      </c>
      <c r="C94" s="73" t="s">
        <v>21</v>
      </c>
      <c r="D94" s="74">
        <f>'smíš.43-48'!A24</f>
        <v>0</v>
      </c>
      <c r="E94" s="74">
        <f>'smíš.43-48'!C28</f>
      </c>
      <c r="F94" s="74">
        <f>'smíš.43-48'!D28</f>
      </c>
      <c r="G94" s="74">
        <f t="shared" si="0"/>
        <v>0</v>
      </c>
      <c r="H94" s="74">
        <f>'smíš.43-48'!E28</f>
      </c>
      <c r="I94" s="118">
        <f>SUM(G94:G95)</f>
        <v>0</v>
      </c>
    </row>
    <row r="95" spans="1:9" ht="10.5" customHeight="1">
      <c r="A95" s="116"/>
      <c r="B95" s="117"/>
      <c r="C95" s="73" t="s">
        <v>21</v>
      </c>
      <c r="D95" s="74">
        <f>'smíš.43-48'!A29</f>
        <v>0</v>
      </c>
      <c r="E95" s="74">
        <f>'smíš.43-48'!C33</f>
      </c>
      <c r="F95" s="74">
        <f>'smíš.43-48'!D33</f>
      </c>
      <c r="G95" s="74">
        <f t="shared" si="0"/>
        <v>0</v>
      </c>
      <c r="H95" s="74">
        <f>'smíš.43-48'!E33</f>
      </c>
      <c r="I95" s="118"/>
    </row>
    <row r="96" spans="1:9" ht="10.5" customHeight="1">
      <c r="A96" s="116" t="s">
        <v>104</v>
      </c>
      <c r="B96" s="117" t="str">
        <f>'smíš.43-48'!I20</f>
        <v>název</v>
      </c>
      <c r="C96" s="73" t="s">
        <v>21</v>
      </c>
      <c r="D96" s="74">
        <f>'smíš.43-48'!H24</f>
        <v>0</v>
      </c>
      <c r="E96" s="74">
        <f>'smíš.43-48'!J28</f>
      </c>
      <c r="F96" s="74">
        <f>'smíš.43-48'!K28</f>
      </c>
      <c r="G96" s="74">
        <f t="shared" si="0"/>
        <v>0</v>
      </c>
      <c r="H96" s="74">
        <f>'smíš.43-48'!L28</f>
      </c>
      <c r="I96" s="118">
        <f>SUM(G96:G97)</f>
        <v>0</v>
      </c>
    </row>
    <row r="97" spans="1:9" ht="10.5" customHeight="1">
      <c r="A97" s="116"/>
      <c r="B97" s="117"/>
      <c r="C97" s="73" t="s">
        <v>21</v>
      </c>
      <c r="D97" s="74">
        <f>'smíš.43-48'!H29</f>
        <v>0</v>
      </c>
      <c r="E97" s="74">
        <f>'smíš.43-48'!J33</f>
      </c>
      <c r="F97" s="74">
        <f>'smíš.43-48'!K33</f>
      </c>
      <c r="G97" s="74">
        <f t="shared" si="0"/>
        <v>0</v>
      </c>
      <c r="H97" s="74">
        <f>'smíš.43-48'!L33</f>
      </c>
      <c r="I97" s="118"/>
    </row>
    <row r="98" spans="1:9" ht="10.5" customHeight="1">
      <c r="A98" s="116" t="s">
        <v>106</v>
      </c>
      <c r="B98" s="117" t="str">
        <f>'smíš.43-48'!B38</f>
        <v>název</v>
      </c>
      <c r="C98" s="73" t="s">
        <v>21</v>
      </c>
      <c r="D98" s="74">
        <f>'smíš.43-48'!A42</f>
        <v>0</v>
      </c>
      <c r="E98" s="74">
        <f>'smíš.43-48'!C46</f>
      </c>
      <c r="F98" s="74">
        <f>'smíš.43-48'!D46</f>
      </c>
      <c r="G98" s="74">
        <f t="shared" si="0"/>
        <v>0</v>
      </c>
      <c r="H98" s="74">
        <f>'smíš.43-48'!E46</f>
      </c>
      <c r="I98" s="118">
        <f>SUM(G98:G99)</f>
        <v>0</v>
      </c>
    </row>
    <row r="99" spans="1:9" ht="10.5" customHeight="1">
      <c r="A99" s="116"/>
      <c r="B99" s="117"/>
      <c r="C99" s="73" t="s">
        <v>21</v>
      </c>
      <c r="D99" s="74">
        <f>'smíš.43-48'!A47</f>
        <v>0</v>
      </c>
      <c r="E99" s="74">
        <f>'smíš.43-48'!C51</f>
      </c>
      <c r="F99" s="74">
        <f>'smíš.43-48'!D51</f>
      </c>
      <c r="G99" s="74">
        <f t="shared" si="0"/>
        <v>0</v>
      </c>
      <c r="H99" s="74">
        <f>'smíš.43-48'!E51</f>
      </c>
      <c r="I99" s="118"/>
    </row>
    <row r="100" spans="1:9" ht="10.5" customHeight="1">
      <c r="A100" s="116" t="s">
        <v>108</v>
      </c>
      <c r="B100" s="117" t="str">
        <f>'smíš.43-48'!I38</f>
        <v>název</v>
      </c>
      <c r="C100" s="73" t="s">
        <v>21</v>
      </c>
      <c r="D100" s="74">
        <f>'smíš.43-48'!H42</f>
        <v>0</v>
      </c>
      <c r="E100" s="74">
        <f>'smíš.43-48'!J46</f>
      </c>
      <c r="F100" s="74">
        <f>'smíš.43-48'!K46</f>
      </c>
      <c r="G100" s="74">
        <f t="shared" si="0"/>
        <v>0</v>
      </c>
      <c r="H100" s="74">
        <f>'smíš.43-48'!L46</f>
      </c>
      <c r="I100" s="118">
        <f>SUM(G100:G101)</f>
        <v>0</v>
      </c>
    </row>
    <row r="101" spans="1:9" ht="10.5" customHeight="1">
      <c r="A101" s="116"/>
      <c r="B101" s="117"/>
      <c r="C101" s="73" t="s">
        <v>21</v>
      </c>
      <c r="D101" s="74">
        <f>'smíš.43-48'!H47</f>
        <v>0</v>
      </c>
      <c r="E101" s="74">
        <f>'smíš.43-48'!J51</f>
      </c>
      <c r="F101" s="74">
        <f>'smíš.43-48'!K51</f>
      </c>
      <c r="G101" s="74">
        <f t="shared" si="0"/>
        <v>0</v>
      </c>
      <c r="H101" s="74">
        <f>'smíš.43-48'!L51</f>
      </c>
      <c r="I101" s="118"/>
    </row>
    <row r="102" spans="1:9" ht="10.5" customHeight="1">
      <c r="A102" s="79"/>
      <c r="B102" s="80"/>
      <c r="C102" s="80"/>
      <c r="D102" s="79"/>
      <c r="E102" s="81"/>
      <c r="F102" s="81"/>
      <c r="G102" s="81"/>
      <c r="H102" s="81"/>
      <c r="I102" s="82"/>
    </row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</sheetData>
  <sheetProtection password="8F77" sheet="1" objects="1" scenarios="1"/>
  <mergeCells count="146">
    <mergeCell ref="A2:I2"/>
    <mergeCell ref="A3:I3"/>
    <mergeCell ref="A6:A7"/>
    <mergeCell ref="B6:B7"/>
    <mergeCell ref="I6:I7"/>
    <mergeCell ref="A8:A9"/>
    <mergeCell ref="B8:B9"/>
    <mergeCell ref="I8:I9"/>
    <mergeCell ref="A10:A11"/>
    <mergeCell ref="B10:B11"/>
    <mergeCell ref="I10:I11"/>
    <mergeCell ref="A12:A13"/>
    <mergeCell ref="B12:B13"/>
    <mergeCell ref="I12:I13"/>
    <mergeCell ref="A14:A15"/>
    <mergeCell ref="B14:B15"/>
    <mergeCell ref="I14:I15"/>
    <mergeCell ref="A16:A17"/>
    <mergeCell ref="B16:B17"/>
    <mergeCell ref="I16:I17"/>
    <mergeCell ref="A18:A19"/>
    <mergeCell ref="B18:B19"/>
    <mergeCell ref="I18:I19"/>
    <mergeCell ref="A20:A21"/>
    <mergeCell ref="B20:B21"/>
    <mergeCell ref="I20:I21"/>
    <mergeCell ref="A22:A23"/>
    <mergeCell ref="B22:B23"/>
    <mergeCell ref="I22:I23"/>
    <mergeCell ref="A24:A25"/>
    <mergeCell ref="B24:B25"/>
    <mergeCell ref="I24:I25"/>
    <mergeCell ref="A26:A27"/>
    <mergeCell ref="B26:B27"/>
    <mergeCell ref="I26:I27"/>
    <mergeCell ref="A28:A29"/>
    <mergeCell ref="B28:B29"/>
    <mergeCell ref="I28:I29"/>
    <mergeCell ref="A30:A31"/>
    <mergeCell ref="B30:B31"/>
    <mergeCell ref="I30:I31"/>
    <mergeCell ref="A32:A33"/>
    <mergeCell ref="B32:B33"/>
    <mergeCell ref="I32:I33"/>
    <mergeCell ref="A34:A35"/>
    <mergeCell ref="B34:B35"/>
    <mergeCell ref="I34:I35"/>
    <mergeCell ref="A36:A37"/>
    <mergeCell ref="B36:B37"/>
    <mergeCell ref="I36:I37"/>
    <mergeCell ref="A38:A39"/>
    <mergeCell ref="B38:B39"/>
    <mergeCell ref="I38:I39"/>
    <mergeCell ref="A40:A41"/>
    <mergeCell ref="B40:B41"/>
    <mergeCell ref="I40:I41"/>
    <mergeCell ref="A42:A43"/>
    <mergeCell ref="B42:B43"/>
    <mergeCell ref="I42:I43"/>
    <mergeCell ref="A44:A45"/>
    <mergeCell ref="B44:B45"/>
    <mergeCell ref="I44:I45"/>
    <mergeCell ref="A46:A47"/>
    <mergeCell ref="B46:B47"/>
    <mergeCell ref="I46:I47"/>
    <mergeCell ref="A48:A49"/>
    <mergeCell ref="B48:B49"/>
    <mergeCell ref="I48:I49"/>
    <mergeCell ref="A50:A51"/>
    <mergeCell ref="B50:B51"/>
    <mergeCell ref="I50:I51"/>
    <mergeCell ref="A52:A53"/>
    <mergeCell ref="B52:B53"/>
    <mergeCell ref="I52:I53"/>
    <mergeCell ref="A54:A55"/>
    <mergeCell ref="B54:B55"/>
    <mergeCell ref="I54:I55"/>
    <mergeCell ref="A56:A57"/>
    <mergeCell ref="B56:B57"/>
    <mergeCell ref="I56:I57"/>
    <mergeCell ref="A58:A59"/>
    <mergeCell ref="B58:B59"/>
    <mergeCell ref="I58:I59"/>
    <mergeCell ref="A60:A61"/>
    <mergeCell ref="B60:B61"/>
    <mergeCell ref="I60:I61"/>
    <mergeCell ref="A62:A63"/>
    <mergeCell ref="B62:B63"/>
    <mergeCell ref="I62:I63"/>
    <mergeCell ref="A64:A65"/>
    <mergeCell ref="B64:B65"/>
    <mergeCell ref="I64:I65"/>
    <mergeCell ref="A66:A67"/>
    <mergeCell ref="B66:B67"/>
    <mergeCell ref="I66:I67"/>
    <mergeCell ref="A68:A69"/>
    <mergeCell ref="B68:B69"/>
    <mergeCell ref="I68:I69"/>
    <mergeCell ref="A70:A71"/>
    <mergeCell ref="B70:B71"/>
    <mergeCell ref="I70:I71"/>
    <mergeCell ref="A72:A73"/>
    <mergeCell ref="B72:B73"/>
    <mergeCell ref="I72:I73"/>
    <mergeCell ref="A74:A75"/>
    <mergeCell ref="B74:B75"/>
    <mergeCell ref="I74:I75"/>
    <mergeCell ref="A76:A77"/>
    <mergeCell ref="B76:B77"/>
    <mergeCell ref="I76:I77"/>
    <mergeCell ref="A78:A79"/>
    <mergeCell ref="B78:B79"/>
    <mergeCell ref="I78:I79"/>
    <mergeCell ref="A80:A81"/>
    <mergeCell ref="B80:B81"/>
    <mergeCell ref="I80:I81"/>
    <mergeCell ref="A82:A83"/>
    <mergeCell ref="B82:B83"/>
    <mergeCell ref="I82:I83"/>
    <mergeCell ref="A84:A85"/>
    <mergeCell ref="B84:B85"/>
    <mergeCell ref="I84:I85"/>
    <mergeCell ref="A86:A87"/>
    <mergeCell ref="B86:B87"/>
    <mergeCell ref="I86:I87"/>
    <mergeCell ref="A88:A89"/>
    <mergeCell ref="B88:B89"/>
    <mergeCell ref="I88:I89"/>
    <mergeCell ref="A90:A91"/>
    <mergeCell ref="B90:B91"/>
    <mergeCell ref="I90:I91"/>
    <mergeCell ref="A92:A93"/>
    <mergeCell ref="B92:B93"/>
    <mergeCell ref="I92:I93"/>
    <mergeCell ref="A94:A95"/>
    <mergeCell ref="B94:B95"/>
    <mergeCell ref="I94:I95"/>
    <mergeCell ref="A96:A97"/>
    <mergeCell ref="B96:B97"/>
    <mergeCell ref="I96:I97"/>
    <mergeCell ref="A98:A99"/>
    <mergeCell ref="B98:B99"/>
    <mergeCell ref="I98:I99"/>
    <mergeCell ref="A100:A101"/>
    <mergeCell ref="B100:B101"/>
    <mergeCell ref="I100:I101"/>
  </mergeCells>
  <printOptions/>
  <pageMargins left="0.5513888888888889" right="0.4722222222222222" top="0.3819444444444444" bottom="0.3861111111111111" header="0.5118055555555555" footer="0.5118055555555555"/>
  <pageSetup horizontalDpi="300" verticalDpi="300" orientation="portrait" paperSize="9" scale="9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A1:U53"/>
  <sheetViews>
    <sheetView tabSelected="1" zoomScalePageLayoutView="0" workbookViewId="0" topLeftCell="A25">
      <selection activeCell="H47" sqref="H47:H51"/>
    </sheetView>
  </sheetViews>
  <sheetFormatPr defaultColWidth="9.140625" defaultRowHeight="15"/>
  <cols>
    <col min="1" max="1" width="14.7109375" style="37" customWidth="1"/>
    <col min="2" max="6" width="7.140625" style="37" customWidth="1"/>
    <col min="7" max="7" width="1.421875" style="37" customWidth="1"/>
    <col min="8" max="8" width="14.7109375" style="37" customWidth="1"/>
    <col min="9" max="13" width="7.140625" style="37" customWidth="1"/>
    <col min="14" max="16384" width="9.140625" style="37" customWidth="1"/>
  </cols>
  <sheetData>
    <row r="1" spans="1:13" s="39" customFormat="1" ht="34.5" customHeight="1">
      <c r="A1" s="103" t="s">
        <v>1</v>
      </c>
      <c r="B1" s="103"/>
      <c r="C1" s="103"/>
      <c r="D1" s="103"/>
      <c r="E1" s="103"/>
      <c r="F1" s="103"/>
      <c r="G1" s="38"/>
      <c r="H1" s="103" t="s">
        <v>1</v>
      </c>
      <c r="I1" s="103"/>
      <c r="J1" s="103"/>
      <c r="K1" s="103"/>
      <c r="L1" s="103"/>
      <c r="M1" s="103"/>
    </row>
    <row r="2" spans="1:13" ht="25.5" customHeight="1">
      <c r="A2" s="40" t="s">
        <v>292</v>
      </c>
      <c r="B2" s="104" t="s">
        <v>316</v>
      </c>
      <c r="C2" s="104"/>
      <c r="D2" s="104"/>
      <c r="E2" s="104"/>
      <c r="F2" s="104"/>
      <c r="G2" s="41"/>
      <c r="H2" s="40" t="s">
        <v>292</v>
      </c>
      <c r="I2" s="104" t="s">
        <v>316</v>
      </c>
      <c r="J2" s="104"/>
      <c r="K2" s="104"/>
      <c r="L2" s="104"/>
      <c r="M2" s="104"/>
    </row>
    <row r="3" spans="1:13" ht="12.75" customHeight="1">
      <c r="A3" s="105" t="s">
        <v>295</v>
      </c>
      <c r="B3" s="106" t="s">
        <v>296</v>
      </c>
      <c r="C3" s="107" t="s">
        <v>297</v>
      </c>
      <c r="D3" s="107"/>
      <c r="E3" s="107"/>
      <c r="F3" s="107"/>
      <c r="H3" s="105" t="s">
        <v>295</v>
      </c>
      <c r="I3" s="106" t="s">
        <v>296</v>
      </c>
      <c r="J3" s="107" t="s">
        <v>297</v>
      </c>
      <c r="K3" s="107"/>
      <c r="L3" s="107"/>
      <c r="M3" s="107"/>
    </row>
    <row r="4" spans="1:13" ht="12.75">
      <c r="A4" s="105"/>
      <c r="B4" s="106"/>
      <c r="C4" s="42" t="s">
        <v>298</v>
      </c>
      <c r="D4" s="43" t="s">
        <v>299</v>
      </c>
      <c r="E4" s="43" t="s">
        <v>300</v>
      </c>
      <c r="F4" s="44" t="s">
        <v>301</v>
      </c>
      <c r="H4" s="105"/>
      <c r="I4" s="106"/>
      <c r="J4" s="42" t="s">
        <v>298</v>
      </c>
      <c r="K4" s="43" t="s">
        <v>299</v>
      </c>
      <c r="L4" s="43" t="s">
        <v>300</v>
      </c>
      <c r="M4" s="44" t="s">
        <v>301</v>
      </c>
    </row>
    <row r="5" spans="1:8" ht="12.75">
      <c r="A5" s="41"/>
      <c r="H5" s="41"/>
    </row>
    <row r="6" spans="1:13" ht="12.75" customHeight="1">
      <c r="A6" s="108" t="s">
        <v>179</v>
      </c>
      <c r="B6" s="45">
        <v>1</v>
      </c>
      <c r="C6" s="46">
        <v>97</v>
      </c>
      <c r="D6" s="46">
        <v>45</v>
      </c>
      <c r="E6" s="47">
        <v>2</v>
      </c>
      <c r="F6" s="48">
        <f>IF(ISBLANK(C6),"",C6+D6)</f>
        <v>142</v>
      </c>
      <c r="H6" s="101" t="s">
        <v>179</v>
      </c>
      <c r="I6" s="45">
        <v>3</v>
      </c>
      <c r="J6" s="46">
        <v>99</v>
      </c>
      <c r="K6" s="46">
        <v>45</v>
      </c>
      <c r="L6" s="47">
        <v>1</v>
      </c>
      <c r="M6" s="48">
        <f>IF(ISBLANK(J6),"",J6+K6)</f>
        <v>144</v>
      </c>
    </row>
    <row r="7" spans="1:13" ht="12.75" customHeight="1">
      <c r="A7" s="108"/>
      <c r="B7" s="49">
        <v>2</v>
      </c>
      <c r="C7" s="50">
        <v>100</v>
      </c>
      <c r="D7" s="50">
        <v>35</v>
      </c>
      <c r="E7" s="51">
        <v>3</v>
      </c>
      <c r="F7" s="52">
        <f>IF(ISBLANK(C7),"",C7+D7)</f>
        <v>135</v>
      </c>
      <c r="H7" s="101"/>
      <c r="I7" s="49">
        <v>4</v>
      </c>
      <c r="J7" s="50">
        <v>86</v>
      </c>
      <c r="K7" s="50">
        <v>62</v>
      </c>
      <c r="L7" s="51">
        <v>2</v>
      </c>
      <c r="M7" s="52">
        <f>IF(ISBLANK(J7),"",J7+K7)</f>
        <v>148</v>
      </c>
    </row>
    <row r="8" spans="1:13" ht="12.75" customHeight="1">
      <c r="A8" s="108"/>
      <c r="B8" s="49">
        <v>4</v>
      </c>
      <c r="C8" s="50">
        <v>86</v>
      </c>
      <c r="D8" s="50">
        <v>35</v>
      </c>
      <c r="E8" s="51">
        <v>1</v>
      </c>
      <c r="F8" s="52">
        <f>IF(ISBLANK(C8),"",C8+D8)</f>
        <v>121</v>
      </c>
      <c r="H8" s="101"/>
      <c r="I8" s="49">
        <v>2</v>
      </c>
      <c r="J8" s="50">
        <v>94</v>
      </c>
      <c r="K8" s="50">
        <v>58</v>
      </c>
      <c r="L8" s="51">
        <v>1</v>
      </c>
      <c r="M8" s="52">
        <f>IF(ISBLANK(J8),"",J8+K8)</f>
        <v>152</v>
      </c>
    </row>
    <row r="9" spans="1:13" ht="12.75" customHeight="1">
      <c r="A9" s="108"/>
      <c r="B9" s="53">
        <v>3</v>
      </c>
      <c r="C9" s="54">
        <v>102</v>
      </c>
      <c r="D9" s="54">
        <v>60</v>
      </c>
      <c r="E9" s="55">
        <v>1</v>
      </c>
      <c r="F9" s="56">
        <f>IF(ISBLANK(C9),"",C9+D9)</f>
        <v>162</v>
      </c>
      <c r="H9" s="101"/>
      <c r="I9" s="53">
        <v>1</v>
      </c>
      <c r="J9" s="54">
        <v>100</v>
      </c>
      <c r="K9" s="54">
        <v>53</v>
      </c>
      <c r="L9" s="55">
        <v>0</v>
      </c>
      <c r="M9" s="56">
        <f>IF(ISBLANK(J9),"",J9+K9)</f>
        <v>153</v>
      </c>
    </row>
    <row r="10" spans="1:13" ht="16.5" customHeight="1">
      <c r="A10" s="108"/>
      <c r="B10" s="57" t="s">
        <v>302</v>
      </c>
      <c r="C10" s="58">
        <f>IF(ISNUMBER(C6),SUM(C6:C9),"")</f>
        <v>385</v>
      </c>
      <c r="D10" s="59">
        <f>IF(ISNUMBER(D6),SUM(D6:D9),"")</f>
        <v>175</v>
      </c>
      <c r="E10" s="59">
        <f>IF(ISNUMBER(E6),SUM(E6:E9),"")</f>
        <v>7</v>
      </c>
      <c r="F10" s="60">
        <f>IF(ISNUMBER(F6),SUM(F6:F9),"")</f>
        <v>560</v>
      </c>
      <c r="H10" s="101"/>
      <c r="I10" s="57" t="s">
        <v>302</v>
      </c>
      <c r="J10" s="58">
        <f>IF(ISNUMBER(J6),SUM(J6:J9),"")</f>
        <v>379</v>
      </c>
      <c r="K10" s="59">
        <f>IF(ISNUMBER(K6),SUM(K6:K9),"")</f>
        <v>218</v>
      </c>
      <c r="L10" s="59">
        <f>IF(ISNUMBER(L6),SUM(L6:L9),"")</f>
        <v>4</v>
      </c>
      <c r="M10" s="60">
        <f>IF(ISNUMBER(M6),SUM(M6:M9),"")</f>
        <v>597</v>
      </c>
    </row>
    <row r="11" spans="1:13" ht="12.75" customHeight="1">
      <c r="A11" s="100" t="s">
        <v>207</v>
      </c>
      <c r="B11" s="45">
        <v>2</v>
      </c>
      <c r="C11" s="46">
        <v>94</v>
      </c>
      <c r="D11" s="46">
        <v>44</v>
      </c>
      <c r="E11" s="47">
        <v>3</v>
      </c>
      <c r="F11" s="48">
        <f>IF(ISBLANK(C11),"",C11+D11)</f>
        <v>138</v>
      </c>
      <c r="H11" s="101" t="s">
        <v>207</v>
      </c>
      <c r="I11" s="45">
        <v>4</v>
      </c>
      <c r="J11" s="46">
        <v>100</v>
      </c>
      <c r="K11" s="46">
        <v>51</v>
      </c>
      <c r="L11" s="47">
        <v>0</v>
      </c>
      <c r="M11" s="48">
        <f>IF(ISBLANK(J11),"",J11+K11)</f>
        <v>151</v>
      </c>
    </row>
    <row r="12" spans="1:13" ht="12.75" customHeight="1">
      <c r="A12" s="100"/>
      <c r="B12" s="49">
        <v>1</v>
      </c>
      <c r="C12" s="50">
        <v>78</v>
      </c>
      <c r="D12" s="50">
        <v>42</v>
      </c>
      <c r="E12" s="51">
        <v>1</v>
      </c>
      <c r="F12" s="52">
        <f>IF(ISBLANK(C12),"",C12+D12)</f>
        <v>120</v>
      </c>
      <c r="H12" s="101"/>
      <c r="I12" s="49">
        <v>3</v>
      </c>
      <c r="J12" s="50">
        <v>96</v>
      </c>
      <c r="K12" s="50">
        <v>33</v>
      </c>
      <c r="L12" s="51">
        <v>1</v>
      </c>
      <c r="M12" s="52">
        <f>IF(ISBLANK(J12),"",J12+K12)</f>
        <v>129</v>
      </c>
    </row>
    <row r="13" spans="1:13" ht="12.75" customHeight="1">
      <c r="A13" s="100"/>
      <c r="B13" s="49">
        <v>3</v>
      </c>
      <c r="C13" s="50">
        <v>96</v>
      </c>
      <c r="D13" s="50">
        <v>39</v>
      </c>
      <c r="E13" s="51">
        <v>0</v>
      </c>
      <c r="F13" s="52">
        <f>IF(ISBLANK(C13),"",C13+D13)</f>
        <v>135</v>
      </c>
      <c r="H13" s="101"/>
      <c r="I13" s="49">
        <v>1</v>
      </c>
      <c r="J13" s="50">
        <v>91</v>
      </c>
      <c r="K13" s="50">
        <v>36</v>
      </c>
      <c r="L13" s="51">
        <v>1</v>
      </c>
      <c r="M13" s="52">
        <f>IF(ISBLANK(J13),"",J13+K13)</f>
        <v>127</v>
      </c>
    </row>
    <row r="14" spans="1:13" ht="12.75" customHeight="1">
      <c r="A14" s="100"/>
      <c r="B14" s="53">
        <v>4</v>
      </c>
      <c r="C14" s="54">
        <v>93</v>
      </c>
      <c r="D14" s="54">
        <v>44</v>
      </c>
      <c r="E14" s="55">
        <v>2</v>
      </c>
      <c r="F14" s="56">
        <f>IF(ISBLANK(C14),"",C14+D14)</f>
        <v>137</v>
      </c>
      <c r="H14" s="101"/>
      <c r="I14" s="53">
        <v>2</v>
      </c>
      <c r="J14" s="54">
        <v>91</v>
      </c>
      <c r="K14" s="54">
        <v>62</v>
      </c>
      <c r="L14" s="55">
        <v>0</v>
      </c>
      <c r="M14" s="56">
        <f>IF(ISBLANK(J14),"",J14+K14)</f>
        <v>153</v>
      </c>
    </row>
    <row r="15" spans="1:13" ht="16.5" customHeight="1">
      <c r="A15" s="100"/>
      <c r="B15" s="57" t="s">
        <v>302</v>
      </c>
      <c r="C15" s="61">
        <f>IF(ISNUMBER(C11),SUM(C11:C14),"")</f>
        <v>361</v>
      </c>
      <c r="D15" s="61">
        <f>IF(ISNUMBER(D11),SUM(D11:D14),"")</f>
        <v>169</v>
      </c>
      <c r="E15" s="59">
        <f>IF(ISNUMBER(E11),SUM(E11:E14),"")</f>
        <v>6</v>
      </c>
      <c r="F15" s="60">
        <f>IF(ISNUMBER(F11),SUM(F11:F14),"")</f>
        <v>530</v>
      </c>
      <c r="H15" s="101"/>
      <c r="I15" s="57" t="s">
        <v>302</v>
      </c>
      <c r="J15" s="58">
        <f>IF(ISNUMBER(J11),SUM(J11:J14),"")</f>
        <v>378</v>
      </c>
      <c r="K15" s="59">
        <f>IF(ISNUMBER(K11),SUM(K11:K14),"")</f>
        <v>182</v>
      </c>
      <c r="L15" s="59">
        <f>IF(ISNUMBER(L11),SUM(L11:L14),"")</f>
        <v>2</v>
      </c>
      <c r="M15" s="60">
        <f>IF(ISNUMBER(M11),SUM(M11:M14),"")</f>
        <v>560</v>
      </c>
    </row>
    <row r="17" spans="1:13" s="64" customFormat="1" ht="21.75" customHeight="1">
      <c r="A17" s="102" t="s">
        <v>301</v>
      </c>
      <c r="B17" s="102"/>
      <c r="C17" s="62">
        <f>SUM(C10+C15)</f>
        <v>746</v>
      </c>
      <c r="D17" s="62">
        <f>SUM(D10+D15)</f>
        <v>344</v>
      </c>
      <c r="E17" s="62">
        <f>SUM(E10+E15)</f>
        <v>13</v>
      </c>
      <c r="F17" s="63">
        <f>SUM(F10+F15)</f>
        <v>1090</v>
      </c>
      <c r="H17" s="102" t="s">
        <v>301</v>
      </c>
      <c r="I17" s="102"/>
      <c r="J17" s="65">
        <f>J10+J15</f>
        <v>757</v>
      </c>
      <c r="K17" s="65">
        <f>K10+K15</f>
        <v>400</v>
      </c>
      <c r="L17" s="65">
        <f>L10+L15</f>
        <v>6</v>
      </c>
      <c r="M17" s="66">
        <f>M10+M15</f>
        <v>1157</v>
      </c>
    </row>
    <row r="18" ht="31.5" customHeight="1"/>
    <row r="19" spans="1:13" s="39" customFormat="1" ht="34.5" customHeight="1">
      <c r="A19" s="103" t="s">
        <v>1</v>
      </c>
      <c r="B19" s="103"/>
      <c r="C19" s="103"/>
      <c r="D19" s="103"/>
      <c r="E19" s="103"/>
      <c r="F19" s="103"/>
      <c r="G19" s="38"/>
      <c r="H19" s="103" t="s">
        <v>1</v>
      </c>
      <c r="I19" s="103"/>
      <c r="J19" s="103"/>
      <c r="K19" s="103"/>
      <c r="L19" s="103"/>
      <c r="M19" s="103"/>
    </row>
    <row r="20" spans="1:13" ht="25.5" customHeight="1">
      <c r="A20" s="40" t="s">
        <v>292</v>
      </c>
      <c r="B20" s="109" t="s">
        <v>317</v>
      </c>
      <c r="C20" s="109"/>
      <c r="D20" s="109"/>
      <c r="E20" s="109"/>
      <c r="F20" s="109"/>
      <c r="G20" s="41"/>
      <c r="H20" s="40" t="s">
        <v>292</v>
      </c>
      <c r="I20" s="109" t="s">
        <v>318</v>
      </c>
      <c r="J20" s="109"/>
      <c r="K20" s="109"/>
      <c r="L20" s="109"/>
      <c r="M20" s="109"/>
    </row>
    <row r="21" spans="1:13" ht="12.75" customHeight="1">
      <c r="A21" s="105" t="s">
        <v>295</v>
      </c>
      <c r="B21" s="106" t="s">
        <v>296</v>
      </c>
      <c r="C21" s="107" t="s">
        <v>297</v>
      </c>
      <c r="D21" s="107"/>
      <c r="E21" s="107"/>
      <c r="F21" s="107"/>
      <c r="H21" s="105" t="s">
        <v>295</v>
      </c>
      <c r="I21" s="106" t="s">
        <v>296</v>
      </c>
      <c r="J21" s="107" t="s">
        <v>297</v>
      </c>
      <c r="K21" s="107"/>
      <c r="L21" s="107"/>
      <c r="M21" s="107"/>
    </row>
    <row r="22" spans="1:13" ht="12.75">
      <c r="A22" s="105"/>
      <c r="B22" s="106"/>
      <c r="C22" s="42" t="s">
        <v>298</v>
      </c>
      <c r="D22" s="43" t="s">
        <v>299</v>
      </c>
      <c r="E22" s="43" t="s">
        <v>300</v>
      </c>
      <c r="F22" s="44" t="s">
        <v>301</v>
      </c>
      <c r="H22" s="105"/>
      <c r="I22" s="106"/>
      <c r="J22" s="42" t="s">
        <v>298</v>
      </c>
      <c r="K22" s="43" t="s">
        <v>299</v>
      </c>
      <c r="L22" s="43" t="s">
        <v>300</v>
      </c>
      <c r="M22" s="44" t="s">
        <v>301</v>
      </c>
    </row>
    <row r="23" spans="1:8" ht="12.75">
      <c r="A23" s="41"/>
      <c r="H23" s="41"/>
    </row>
    <row r="24" spans="1:13" ht="12.75" customHeight="1">
      <c r="A24" s="108" t="s">
        <v>319</v>
      </c>
      <c r="B24" s="45">
        <v>1</v>
      </c>
      <c r="C24" s="46">
        <v>91</v>
      </c>
      <c r="D24" s="46">
        <v>43</v>
      </c>
      <c r="E24" s="47">
        <v>1</v>
      </c>
      <c r="F24" s="48">
        <f>IF(ISBLANK(C24),"",C24+D24)</f>
        <v>134</v>
      </c>
      <c r="H24" s="100" t="s">
        <v>241</v>
      </c>
      <c r="I24" s="45">
        <v>3</v>
      </c>
      <c r="J24" s="46">
        <v>89</v>
      </c>
      <c r="K24" s="46">
        <v>29</v>
      </c>
      <c r="L24" s="47">
        <v>5</v>
      </c>
      <c r="M24" s="48">
        <f>IF(ISBLANK(J24),"",J24+K24)</f>
        <v>118</v>
      </c>
    </row>
    <row r="25" spans="1:13" ht="12.75" customHeight="1">
      <c r="A25" s="108"/>
      <c r="B25" s="49">
        <v>2</v>
      </c>
      <c r="C25" s="50">
        <v>94</v>
      </c>
      <c r="D25" s="50">
        <v>50</v>
      </c>
      <c r="E25" s="51">
        <v>1</v>
      </c>
      <c r="F25" s="52">
        <f>IF(ISBLANK(C25),"",C25+D25)</f>
        <v>144</v>
      </c>
      <c r="H25" s="100"/>
      <c r="I25" s="49">
        <v>4</v>
      </c>
      <c r="J25" s="50">
        <v>82</v>
      </c>
      <c r="K25" s="50">
        <v>31</v>
      </c>
      <c r="L25" s="51">
        <v>6</v>
      </c>
      <c r="M25" s="52">
        <f>IF(ISBLANK(J25),"",J25+K25)</f>
        <v>113</v>
      </c>
    </row>
    <row r="26" spans="1:13" ht="12.75" customHeight="1">
      <c r="A26" s="108"/>
      <c r="B26" s="49">
        <v>4</v>
      </c>
      <c r="C26" s="50">
        <v>90</v>
      </c>
      <c r="D26" s="50">
        <v>48</v>
      </c>
      <c r="E26" s="51">
        <v>1</v>
      </c>
      <c r="F26" s="52">
        <f>IF(ISBLANK(C26),"",C26+D26)</f>
        <v>138</v>
      </c>
      <c r="H26" s="100"/>
      <c r="I26" s="49">
        <v>2</v>
      </c>
      <c r="J26" s="50">
        <v>74</v>
      </c>
      <c r="K26" s="50">
        <v>39</v>
      </c>
      <c r="L26" s="51">
        <v>3</v>
      </c>
      <c r="M26" s="52">
        <f>IF(ISBLANK(J26),"",J26+K26)</f>
        <v>113</v>
      </c>
    </row>
    <row r="27" spans="1:13" ht="12.75" customHeight="1">
      <c r="A27" s="108"/>
      <c r="B27" s="53">
        <v>3</v>
      </c>
      <c r="C27" s="54">
        <v>106</v>
      </c>
      <c r="D27" s="54">
        <v>78</v>
      </c>
      <c r="E27" s="55">
        <v>0</v>
      </c>
      <c r="F27" s="56">
        <f>IF(ISBLANK(C27),"",C27+D27)</f>
        <v>184</v>
      </c>
      <c r="H27" s="100"/>
      <c r="I27" s="53">
        <v>1</v>
      </c>
      <c r="J27" s="54">
        <v>84</v>
      </c>
      <c r="K27" s="54">
        <v>18</v>
      </c>
      <c r="L27" s="55">
        <v>7</v>
      </c>
      <c r="M27" s="56">
        <f>IF(ISBLANK(J27),"",J27+K27)</f>
        <v>102</v>
      </c>
    </row>
    <row r="28" spans="1:13" ht="16.5" customHeight="1">
      <c r="A28" s="108"/>
      <c r="B28" s="57" t="s">
        <v>302</v>
      </c>
      <c r="C28" s="58">
        <f>IF(ISNUMBER(C24),SUM(C24:C27),"")</f>
        <v>381</v>
      </c>
      <c r="D28" s="59">
        <f>IF(ISNUMBER(D24),SUM(D24:D27),"")</f>
        <v>219</v>
      </c>
      <c r="E28" s="59">
        <f>IF(ISNUMBER(E24),SUM(E24:E27),"")</f>
        <v>3</v>
      </c>
      <c r="F28" s="60">
        <f>IF(ISNUMBER(F24),SUM(F24:F27),"")</f>
        <v>600</v>
      </c>
      <c r="H28" s="100"/>
      <c r="I28" s="57" t="s">
        <v>302</v>
      </c>
      <c r="J28" s="58">
        <f>IF(ISNUMBER(J24),SUM(J24:J27),"")</f>
        <v>329</v>
      </c>
      <c r="K28" s="59">
        <f>IF(ISNUMBER(K24),SUM(K24:K27),"")</f>
        <v>117</v>
      </c>
      <c r="L28" s="59">
        <f>IF(ISNUMBER(L24),SUM(L24:L27),"")</f>
        <v>21</v>
      </c>
      <c r="M28" s="60">
        <f>IF(ISNUMBER(M24),SUM(M24:M27),"")</f>
        <v>446</v>
      </c>
    </row>
    <row r="29" spans="1:13" ht="12.75" customHeight="1">
      <c r="A29" s="101" t="s">
        <v>226</v>
      </c>
      <c r="B29" s="45">
        <v>2</v>
      </c>
      <c r="C29" s="67">
        <v>100</v>
      </c>
      <c r="D29" s="47">
        <v>41</v>
      </c>
      <c r="E29" s="47">
        <v>4</v>
      </c>
      <c r="F29" s="48">
        <f>IF(ISBLANK(C29),"",C29+D29)</f>
        <v>141</v>
      </c>
      <c r="H29" s="101" t="s">
        <v>320</v>
      </c>
      <c r="I29" s="45">
        <v>4</v>
      </c>
      <c r="J29" s="67">
        <v>85</v>
      </c>
      <c r="K29" s="47">
        <v>26</v>
      </c>
      <c r="L29" s="47">
        <v>6</v>
      </c>
      <c r="M29" s="48">
        <f>IF(ISBLANK(J29),"",J29+K29)</f>
        <v>111</v>
      </c>
    </row>
    <row r="30" spans="1:13" ht="12.75" customHeight="1">
      <c r="A30" s="101"/>
      <c r="B30" s="49">
        <v>1</v>
      </c>
      <c r="C30" s="68">
        <v>86</v>
      </c>
      <c r="D30" s="51">
        <v>29</v>
      </c>
      <c r="E30" s="51">
        <v>3</v>
      </c>
      <c r="F30" s="52">
        <f>IF(ISBLANK(C30),"",C30+D30)</f>
        <v>115</v>
      </c>
      <c r="H30" s="101"/>
      <c r="I30" s="49">
        <v>3</v>
      </c>
      <c r="J30" s="68">
        <v>86</v>
      </c>
      <c r="K30" s="51">
        <v>26</v>
      </c>
      <c r="L30" s="51">
        <v>3</v>
      </c>
      <c r="M30" s="52">
        <f>IF(ISBLANK(J30),"",J30+K30)</f>
        <v>112</v>
      </c>
    </row>
    <row r="31" spans="1:13" ht="12.75" customHeight="1">
      <c r="A31" s="101"/>
      <c r="B31" s="49">
        <v>3</v>
      </c>
      <c r="C31" s="68">
        <v>94</v>
      </c>
      <c r="D31" s="51">
        <v>45</v>
      </c>
      <c r="E31" s="51">
        <v>2</v>
      </c>
      <c r="F31" s="52">
        <f>IF(ISBLANK(C31),"",C31+D31)</f>
        <v>139</v>
      </c>
      <c r="H31" s="101"/>
      <c r="I31" s="49">
        <v>1</v>
      </c>
      <c r="J31" s="68">
        <v>88</v>
      </c>
      <c r="K31" s="51">
        <v>35</v>
      </c>
      <c r="L31" s="51">
        <v>2</v>
      </c>
      <c r="M31" s="52">
        <f>IF(ISBLANK(J31),"",J31+K31)</f>
        <v>123</v>
      </c>
    </row>
    <row r="32" spans="1:13" ht="12.75" customHeight="1">
      <c r="A32" s="101"/>
      <c r="B32" s="53">
        <v>4</v>
      </c>
      <c r="C32" s="69">
        <v>94</v>
      </c>
      <c r="D32" s="55">
        <v>43</v>
      </c>
      <c r="E32" s="55">
        <v>3</v>
      </c>
      <c r="F32" s="56">
        <f>IF(ISBLANK(C32),"",C32+D32)</f>
        <v>137</v>
      </c>
      <c r="H32" s="101"/>
      <c r="I32" s="53">
        <v>2</v>
      </c>
      <c r="J32" s="69">
        <v>95</v>
      </c>
      <c r="K32" s="55">
        <v>33</v>
      </c>
      <c r="L32" s="55">
        <v>3</v>
      </c>
      <c r="M32" s="56">
        <f>IF(ISBLANK(J32),"",J32+K32)</f>
        <v>128</v>
      </c>
    </row>
    <row r="33" spans="1:13" ht="16.5" customHeight="1">
      <c r="A33" s="101"/>
      <c r="B33" s="57" t="s">
        <v>302</v>
      </c>
      <c r="C33" s="61">
        <f>IF(ISNUMBER(C29),SUM(C29:C32),"")</f>
        <v>374</v>
      </c>
      <c r="D33" s="61">
        <f>IF(ISNUMBER(D29),SUM(D29:D32),"")</f>
        <v>158</v>
      </c>
      <c r="E33" s="59">
        <f>IF(ISNUMBER(E29),SUM(E29:E32),"")</f>
        <v>12</v>
      </c>
      <c r="F33" s="60">
        <f>IF(ISNUMBER(F29),SUM(F29:F32),"")</f>
        <v>532</v>
      </c>
      <c r="H33" s="101"/>
      <c r="I33" s="57" t="s">
        <v>302</v>
      </c>
      <c r="J33" s="58">
        <f>IF(ISNUMBER(J29),SUM(J29:J32),"")</f>
        <v>354</v>
      </c>
      <c r="K33" s="59">
        <f>IF(ISNUMBER(K29),SUM(K29:K32),"")</f>
        <v>120</v>
      </c>
      <c r="L33" s="59">
        <f>IF(ISNUMBER(L29),SUM(L29:L32),"")</f>
        <v>14</v>
      </c>
      <c r="M33" s="60">
        <f>IF(ISNUMBER(M29),SUM(M29:M32),"")</f>
        <v>474</v>
      </c>
    </row>
    <row r="35" spans="1:13" s="64" customFormat="1" ht="21.75" customHeight="1">
      <c r="A35" s="102" t="s">
        <v>301</v>
      </c>
      <c r="B35" s="102"/>
      <c r="C35" s="62">
        <f>SUM(C28+C33)</f>
        <v>755</v>
      </c>
      <c r="D35" s="62">
        <f>SUM(D28+D33)</f>
        <v>377</v>
      </c>
      <c r="E35" s="62">
        <f>SUM(E28+E33)</f>
        <v>15</v>
      </c>
      <c r="F35" s="63">
        <f>SUM(F28+F33)</f>
        <v>1132</v>
      </c>
      <c r="H35" s="102" t="s">
        <v>301</v>
      </c>
      <c r="I35" s="102"/>
      <c r="J35" s="65">
        <f>J28+J33</f>
        <v>683</v>
      </c>
      <c r="K35" s="65">
        <f>K28+K33</f>
        <v>237</v>
      </c>
      <c r="L35" s="65">
        <f>L28+L33</f>
        <v>35</v>
      </c>
      <c r="M35" s="66">
        <f>M28+M33</f>
        <v>920</v>
      </c>
    </row>
    <row r="36" ht="31.5" customHeight="1">
      <c r="U36" s="37" t="s">
        <v>305</v>
      </c>
    </row>
    <row r="37" spans="1:13" s="39" customFormat="1" ht="34.5" customHeight="1">
      <c r="A37" s="103" t="s">
        <v>1</v>
      </c>
      <c r="B37" s="103"/>
      <c r="C37" s="103"/>
      <c r="D37" s="103"/>
      <c r="E37" s="103"/>
      <c r="F37" s="103"/>
      <c r="G37" s="38"/>
      <c r="H37" s="103" t="s">
        <v>1</v>
      </c>
      <c r="I37" s="103"/>
      <c r="J37" s="103"/>
      <c r="K37" s="103"/>
      <c r="L37" s="103"/>
      <c r="M37" s="103"/>
    </row>
    <row r="38" spans="1:13" ht="25.5" customHeight="1">
      <c r="A38" s="40" t="s">
        <v>292</v>
      </c>
      <c r="B38" s="104" t="s">
        <v>321</v>
      </c>
      <c r="C38" s="104"/>
      <c r="D38" s="104"/>
      <c r="E38" s="104"/>
      <c r="F38" s="104"/>
      <c r="G38" s="41"/>
      <c r="H38" s="40" t="s">
        <v>292</v>
      </c>
      <c r="I38" s="104" t="s">
        <v>307</v>
      </c>
      <c r="J38" s="104"/>
      <c r="K38" s="104"/>
      <c r="L38" s="104"/>
      <c r="M38" s="104"/>
    </row>
    <row r="39" spans="1:13" ht="12.75" customHeight="1">
      <c r="A39" s="105" t="s">
        <v>295</v>
      </c>
      <c r="B39" s="106" t="s">
        <v>296</v>
      </c>
      <c r="C39" s="107" t="s">
        <v>297</v>
      </c>
      <c r="D39" s="107"/>
      <c r="E39" s="107"/>
      <c r="F39" s="107"/>
      <c r="H39" s="105" t="s">
        <v>295</v>
      </c>
      <c r="I39" s="106" t="s">
        <v>296</v>
      </c>
      <c r="J39" s="107" t="s">
        <v>297</v>
      </c>
      <c r="K39" s="107"/>
      <c r="L39" s="107"/>
      <c r="M39" s="107"/>
    </row>
    <row r="40" spans="1:13" ht="12.75">
      <c r="A40" s="105"/>
      <c r="B40" s="106"/>
      <c r="C40" s="42" t="s">
        <v>298</v>
      </c>
      <c r="D40" s="43" t="s">
        <v>299</v>
      </c>
      <c r="E40" s="43" t="s">
        <v>300</v>
      </c>
      <c r="F40" s="44" t="s">
        <v>301</v>
      </c>
      <c r="H40" s="105"/>
      <c r="I40" s="106"/>
      <c r="J40" s="42" t="s">
        <v>298</v>
      </c>
      <c r="K40" s="43" t="s">
        <v>299</v>
      </c>
      <c r="L40" s="43" t="s">
        <v>300</v>
      </c>
      <c r="M40" s="44" t="s">
        <v>301</v>
      </c>
    </row>
    <row r="41" spans="1:8" ht="12.75">
      <c r="A41" s="41"/>
      <c r="H41" s="41"/>
    </row>
    <row r="42" spans="1:13" ht="12.75" customHeight="1">
      <c r="A42" s="100" t="s">
        <v>198</v>
      </c>
      <c r="B42" s="45">
        <v>1</v>
      </c>
      <c r="C42" s="46">
        <v>90</v>
      </c>
      <c r="D42" s="46">
        <v>62</v>
      </c>
      <c r="E42" s="47">
        <v>1</v>
      </c>
      <c r="F42" s="48">
        <f>IF(ISBLANK(C42),"",C42+D42)</f>
        <v>152</v>
      </c>
      <c r="H42" s="100" t="s">
        <v>215</v>
      </c>
      <c r="I42" s="45">
        <v>3</v>
      </c>
      <c r="J42" s="46">
        <v>88</v>
      </c>
      <c r="K42" s="46">
        <v>35</v>
      </c>
      <c r="L42" s="47">
        <v>1</v>
      </c>
      <c r="M42" s="48">
        <f>IF(ISBLANK(J42),"",J42+K42)</f>
        <v>123</v>
      </c>
    </row>
    <row r="43" spans="1:13" ht="12.75" customHeight="1">
      <c r="A43" s="100"/>
      <c r="B43" s="49">
        <v>2</v>
      </c>
      <c r="C43" s="50">
        <v>100</v>
      </c>
      <c r="D43" s="50">
        <v>34</v>
      </c>
      <c r="E43" s="51">
        <v>5</v>
      </c>
      <c r="F43" s="52">
        <f>IF(ISBLANK(C43),"",C43+D43)</f>
        <v>134</v>
      </c>
      <c r="H43" s="100"/>
      <c r="I43" s="49">
        <v>4</v>
      </c>
      <c r="J43" s="50">
        <v>98</v>
      </c>
      <c r="K43" s="50">
        <v>33</v>
      </c>
      <c r="L43" s="51">
        <v>2</v>
      </c>
      <c r="M43" s="52">
        <f>IF(ISBLANK(J43),"",J43+K43)</f>
        <v>131</v>
      </c>
    </row>
    <row r="44" spans="1:13" ht="12.75" customHeight="1">
      <c r="A44" s="100"/>
      <c r="B44" s="49">
        <v>4</v>
      </c>
      <c r="C44" s="50">
        <v>102</v>
      </c>
      <c r="D44" s="50">
        <v>44</v>
      </c>
      <c r="E44" s="51">
        <v>6</v>
      </c>
      <c r="F44" s="52">
        <f>IF(ISBLANK(C44),"",C44+D44)</f>
        <v>146</v>
      </c>
      <c r="H44" s="100"/>
      <c r="I44" s="49">
        <v>2</v>
      </c>
      <c r="J44" s="50">
        <v>83</v>
      </c>
      <c r="K44" s="50">
        <v>41</v>
      </c>
      <c r="L44" s="51">
        <v>2</v>
      </c>
      <c r="M44" s="52">
        <f>IF(ISBLANK(J44),"",J44+K44)</f>
        <v>124</v>
      </c>
    </row>
    <row r="45" spans="1:13" ht="12.75" customHeight="1">
      <c r="A45" s="100"/>
      <c r="B45" s="53">
        <v>3</v>
      </c>
      <c r="C45" s="54">
        <v>87</v>
      </c>
      <c r="D45" s="54">
        <v>54</v>
      </c>
      <c r="E45" s="55">
        <v>1</v>
      </c>
      <c r="F45" s="56">
        <f>IF(ISBLANK(C45),"",C45+D45)</f>
        <v>141</v>
      </c>
      <c r="H45" s="100"/>
      <c r="I45" s="53">
        <v>1</v>
      </c>
      <c r="J45" s="54">
        <v>90</v>
      </c>
      <c r="K45" s="54">
        <v>43</v>
      </c>
      <c r="L45" s="55">
        <v>1</v>
      </c>
      <c r="M45" s="56">
        <f>IF(ISBLANK(J45),"",J45+K45)</f>
        <v>133</v>
      </c>
    </row>
    <row r="46" spans="1:13" ht="16.5" customHeight="1">
      <c r="A46" s="100"/>
      <c r="B46" s="57" t="s">
        <v>302</v>
      </c>
      <c r="C46" s="58">
        <f>IF(ISNUMBER(C42),SUM(C42:C45),"")</f>
        <v>379</v>
      </c>
      <c r="D46" s="59">
        <f>IF(ISNUMBER(D42),SUM(D42:D45),"")</f>
        <v>194</v>
      </c>
      <c r="E46" s="59">
        <f>IF(ISNUMBER(E42),SUM(E42:E45),"")</f>
        <v>13</v>
      </c>
      <c r="F46" s="60">
        <f>IF(ISNUMBER(F42),SUM(F42:F45),"")</f>
        <v>573</v>
      </c>
      <c r="H46" s="100"/>
      <c r="I46" s="57" t="s">
        <v>302</v>
      </c>
      <c r="J46" s="58">
        <f>IF(ISNUMBER(J42),SUM(J42:J45),"")</f>
        <v>359</v>
      </c>
      <c r="K46" s="59">
        <f>IF(ISNUMBER(K42),SUM(K42:K45),"")</f>
        <v>152</v>
      </c>
      <c r="L46" s="59">
        <f>IF(ISNUMBER(L42),SUM(L42:L45),"")</f>
        <v>6</v>
      </c>
      <c r="M46" s="60">
        <f>IF(ISNUMBER(M42),SUM(M42:M45),"")</f>
        <v>511</v>
      </c>
    </row>
    <row r="47" spans="1:13" ht="12.75" customHeight="1">
      <c r="A47" s="101" t="s">
        <v>234</v>
      </c>
      <c r="B47" s="45">
        <v>2</v>
      </c>
      <c r="C47" s="67">
        <v>73</v>
      </c>
      <c r="D47" s="47">
        <v>45</v>
      </c>
      <c r="E47" s="47">
        <v>3</v>
      </c>
      <c r="F47" s="48">
        <f>IF(ISBLANK(C47),"",C47+D47)</f>
        <v>118</v>
      </c>
      <c r="H47" s="101" t="s">
        <v>204</v>
      </c>
      <c r="I47" s="45">
        <v>4</v>
      </c>
      <c r="J47" s="67">
        <v>97</v>
      </c>
      <c r="K47" s="47">
        <v>50</v>
      </c>
      <c r="L47" s="47">
        <v>1</v>
      </c>
      <c r="M47" s="48">
        <f>IF(ISBLANK(J47),"",J47+K47)</f>
        <v>147</v>
      </c>
    </row>
    <row r="48" spans="1:13" ht="12.75" customHeight="1">
      <c r="A48" s="101"/>
      <c r="B48" s="49">
        <v>1</v>
      </c>
      <c r="C48" s="68">
        <v>97</v>
      </c>
      <c r="D48" s="51">
        <v>35</v>
      </c>
      <c r="E48" s="51">
        <v>1</v>
      </c>
      <c r="F48" s="52">
        <f>IF(ISBLANK(C48),"",C48+D48)</f>
        <v>132</v>
      </c>
      <c r="H48" s="101"/>
      <c r="I48" s="49">
        <v>3</v>
      </c>
      <c r="J48" s="68">
        <v>93</v>
      </c>
      <c r="K48" s="51">
        <v>51</v>
      </c>
      <c r="L48" s="51">
        <v>1</v>
      </c>
      <c r="M48" s="52">
        <f>IF(ISBLANK(J48),"",J48+K48)</f>
        <v>144</v>
      </c>
    </row>
    <row r="49" spans="1:13" ht="12.75" customHeight="1">
      <c r="A49" s="101"/>
      <c r="B49" s="49">
        <v>3</v>
      </c>
      <c r="C49" s="68">
        <v>88</v>
      </c>
      <c r="D49" s="51">
        <v>45</v>
      </c>
      <c r="E49" s="51">
        <v>2</v>
      </c>
      <c r="F49" s="52">
        <f>IF(ISBLANK(C49),"",C49+D49)</f>
        <v>133</v>
      </c>
      <c r="H49" s="101"/>
      <c r="I49" s="49">
        <v>1</v>
      </c>
      <c r="J49" s="68">
        <v>92</v>
      </c>
      <c r="K49" s="51">
        <v>45</v>
      </c>
      <c r="L49" s="51">
        <v>0</v>
      </c>
      <c r="M49" s="52">
        <f>IF(ISBLANK(J49),"",J49+K49)</f>
        <v>137</v>
      </c>
    </row>
    <row r="50" spans="1:13" ht="12.75" customHeight="1">
      <c r="A50" s="101"/>
      <c r="B50" s="53">
        <v>4</v>
      </c>
      <c r="C50" s="69">
        <v>84</v>
      </c>
      <c r="D50" s="55">
        <v>44</v>
      </c>
      <c r="E50" s="55">
        <v>4</v>
      </c>
      <c r="F50" s="56">
        <f>IF(ISBLANK(C50),"",C50+D50)</f>
        <v>128</v>
      </c>
      <c r="H50" s="101"/>
      <c r="I50" s="53">
        <v>2</v>
      </c>
      <c r="J50" s="69">
        <v>93</v>
      </c>
      <c r="K50" s="55">
        <v>45</v>
      </c>
      <c r="L50" s="55">
        <v>1</v>
      </c>
      <c r="M50" s="56">
        <f>IF(ISBLANK(J50),"",J50+K50)</f>
        <v>138</v>
      </c>
    </row>
    <row r="51" spans="1:13" ht="16.5" customHeight="1">
      <c r="A51" s="101"/>
      <c r="B51" s="57" t="s">
        <v>302</v>
      </c>
      <c r="C51" s="61">
        <f>IF(ISNUMBER(C47),SUM(C47:C50),"")</f>
        <v>342</v>
      </c>
      <c r="D51" s="61">
        <f>IF(ISNUMBER(D47),SUM(D47:D50),"")</f>
        <v>169</v>
      </c>
      <c r="E51" s="59">
        <f>IF(ISNUMBER(E47),SUM(E47:E50),"")</f>
        <v>10</v>
      </c>
      <c r="F51" s="60">
        <f>IF(ISNUMBER(F47),SUM(F47:F50),"")</f>
        <v>511</v>
      </c>
      <c r="H51" s="101"/>
      <c r="I51" s="57" t="s">
        <v>302</v>
      </c>
      <c r="J51" s="58">
        <f>IF(ISNUMBER(J47),SUM(J47:J50),"")</f>
        <v>375</v>
      </c>
      <c r="K51" s="59">
        <f>IF(ISNUMBER(K47),SUM(K47:K50),"")</f>
        <v>191</v>
      </c>
      <c r="L51" s="59">
        <f>IF(ISNUMBER(L47),SUM(L47:L50),"")</f>
        <v>3</v>
      </c>
      <c r="M51" s="60">
        <f>IF(ISNUMBER(M47),SUM(M47:M50),"")</f>
        <v>566</v>
      </c>
    </row>
    <row r="53" spans="1:13" s="64" customFormat="1" ht="21.75" customHeight="1">
      <c r="A53" s="102" t="s">
        <v>301</v>
      </c>
      <c r="B53" s="102"/>
      <c r="C53" s="62">
        <f>SUM(C46+C51)</f>
        <v>721</v>
      </c>
      <c r="D53" s="62">
        <f>SUM(D46+D51)</f>
        <v>363</v>
      </c>
      <c r="E53" s="62">
        <f>SUM(E46+E51)</f>
        <v>23</v>
      </c>
      <c r="F53" s="63">
        <f>SUM(F46+F51)</f>
        <v>1084</v>
      </c>
      <c r="H53" s="102" t="s">
        <v>301</v>
      </c>
      <c r="I53" s="102"/>
      <c r="J53" s="65">
        <f>J46+J51</f>
        <v>734</v>
      </c>
      <c r="K53" s="65">
        <f>K46+K51</f>
        <v>343</v>
      </c>
      <c r="L53" s="65">
        <f>L46+L51</f>
        <v>9</v>
      </c>
      <c r="M53" s="66">
        <f>M46+M51</f>
        <v>1077</v>
      </c>
    </row>
  </sheetData>
  <sheetProtection selectLockedCells="1" selectUnlockedCells="1"/>
  <mergeCells count="48">
    <mergeCell ref="A1:F1"/>
    <mergeCell ref="H1:M1"/>
    <mergeCell ref="B2:F2"/>
    <mergeCell ref="I2:M2"/>
    <mergeCell ref="A3:A4"/>
    <mergeCell ref="B3:B4"/>
    <mergeCell ref="C3:F3"/>
    <mergeCell ref="H3:H4"/>
    <mergeCell ref="I3:I4"/>
    <mergeCell ref="J3:M3"/>
    <mergeCell ref="A6:A10"/>
    <mergeCell ref="H6:H10"/>
    <mergeCell ref="A11:A15"/>
    <mergeCell ref="H11:H15"/>
    <mergeCell ref="A17:B17"/>
    <mergeCell ref="H17:I17"/>
    <mergeCell ref="A19:F19"/>
    <mergeCell ref="H19:M19"/>
    <mergeCell ref="B20:F20"/>
    <mergeCell ref="I20:M20"/>
    <mergeCell ref="A21:A22"/>
    <mergeCell ref="B21:B22"/>
    <mergeCell ref="C21:F21"/>
    <mergeCell ref="H21:H22"/>
    <mergeCell ref="I21:I22"/>
    <mergeCell ref="J21:M21"/>
    <mergeCell ref="A24:A28"/>
    <mergeCell ref="H24:H28"/>
    <mergeCell ref="A29:A33"/>
    <mergeCell ref="H29:H33"/>
    <mergeCell ref="A35:B35"/>
    <mergeCell ref="H35:I35"/>
    <mergeCell ref="A37:F37"/>
    <mergeCell ref="H37:M37"/>
    <mergeCell ref="B38:F38"/>
    <mergeCell ref="I38:M38"/>
    <mergeCell ref="A39:A40"/>
    <mergeCell ref="B39:B40"/>
    <mergeCell ref="C39:F39"/>
    <mergeCell ref="H39:H40"/>
    <mergeCell ref="I39:I40"/>
    <mergeCell ref="J39:M39"/>
    <mergeCell ref="A42:A46"/>
    <mergeCell ref="H42:H46"/>
    <mergeCell ref="A47:A51"/>
    <mergeCell ref="H47:H51"/>
    <mergeCell ref="A53:B53"/>
    <mergeCell ref="H53:I53"/>
  </mergeCells>
  <printOptions horizontalCentered="1" verticalCentered="1"/>
  <pageMargins left="0.39375" right="0.39375" top="0.39375" bottom="0.3541666666666667" header="0.5118055555555555" footer="0.5118055555555555"/>
  <pageSetup horizontalDpi="300" verticalDpi="300" orientation="portrait" paperSize="9" scale="9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</sheetPr>
  <dimension ref="A1:U53"/>
  <sheetViews>
    <sheetView zoomScalePageLayoutView="0" workbookViewId="0" topLeftCell="A10">
      <selection activeCell="H42" sqref="H42:H46"/>
    </sheetView>
  </sheetViews>
  <sheetFormatPr defaultColWidth="9.140625" defaultRowHeight="15"/>
  <cols>
    <col min="1" max="1" width="14.7109375" style="37" customWidth="1"/>
    <col min="2" max="6" width="7.140625" style="37" customWidth="1"/>
    <col min="7" max="7" width="1.421875" style="37" customWidth="1"/>
    <col min="8" max="8" width="14.7109375" style="37" customWidth="1"/>
    <col min="9" max="13" width="7.140625" style="37" customWidth="1"/>
    <col min="14" max="16384" width="9.140625" style="37" customWidth="1"/>
  </cols>
  <sheetData>
    <row r="1" spans="1:13" s="39" customFormat="1" ht="34.5" customHeight="1">
      <c r="A1" s="103" t="s">
        <v>1</v>
      </c>
      <c r="B1" s="103"/>
      <c r="C1" s="103"/>
      <c r="D1" s="103"/>
      <c r="E1" s="103"/>
      <c r="F1" s="103"/>
      <c r="G1" s="38"/>
      <c r="H1" s="103" t="s">
        <v>1</v>
      </c>
      <c r="I1" s="103"/>
      <c r="J1" s="103"/>
      <c r="K1" s="103"/>
      <c r="L1" s="103"/>
      <c r="M1" s="103"/>
    </row>
    <row r="2" spans="1:13" ht="25.5" customHeight="1">
      <c r="A2" s="40" t="s">
        <v>292</v>
      </c>
      <c r="B2" s="104" t="s">
        <v>307</v>
      </c>
      <c r="C2" s="104"/>
      <c r="D2" s="104"/>
      <c r="E2" s="104"/>
      <c r="F2" s="104"/>
      <c r="G2" s="41"/>
      <c r="H2" s="40" t="s">
        <v>292</v>
      </c>
      <c r="I2" s="104" t="s">
        <v>307</v>
      </c>
      <c r="J2" s="104"/>
      <c r="K2" s="104"/>
      <c r="L2" s="104"/>
      <c r="M2" s="104"/>
    </row>
    <row r="3" spans="1:13" ht="12.75" customHeight="1">
      <c r="A3" s="105" t="s">
        <v>295</v>
      </c>
      <c r="B3" s="106" t="s">
        <v>296</v>
      </c>
      <c r="C3" s="107" t="s">
        <v>297</v>
      </c>
      <c r="D3" s="107"/>
      <c r="E3" s="107"/>
      <c r="F3" s="107"/>
      <c r="H3" s="105" t="s">
        <v>295</v>
      </c>
      <c r="I3" s="106" t="s">
        <v>296</v>
      </c>
      <c r="J3" s="107" t="s">
        <v>297</v>
      </c>
      <c r="K3" s="107"/>
      <c r="L3" s="107"/>
      <c r="M3" s="107"/>
    </row>
    <row r="4" spans="1:13" ht="12.75">
      <c r="A4" s="105"/>
      <c r="B4" s="106"/>
      <c r="C4" s="42" t="s">
        <v>298</v>
      </c>
      <c r="D4" s="43" t="s">
        <v>299</v>
      </c>
      <c r="E4" s="43" t="s">
        <v>300</v>
      </c>
      <c r="F4" s="44" t="s">
        <v>301</v>
      </c>
      <c r="H4" s="105"/>
      <c r="I4" s="106"/>
      <c r="J4" s="42" t="s">
        <v>298</v>
      </c>
      <c r="K4" s="43" t="s">
        <v>299</v>
      </c>
      <c r="L4" s="43" t="s">
        <v>300</v>
      </c>
      <c r="M4" s="44" t="s">
        <v>301</v>
      </c>
    </row>
    <row r="5" spans="1:8" ht="12.75">
      <c r="A5" s="41"/>
      <c r="H5" s="41"/>
    </row>
    <row r="6" spans="1:13" ht="12.75" customHeight="1">
      <c r="A6" s="108" t="s">
        <v>215</v>
      </c>
      <c r="B6" s="45">
        <v>1</v>
      </c>
      <c r="C6" s="46">
        <v>95</v>
      </c>
      <c r="D6" s="46">
        <v>52</v>
      </c>
      <c r="E6" s="47">
        <v>2</v>
      </c>
      <c r="F6" s="48">
        <f>IF(ISBLANK(C6),"",C6+D6)</f>
        <v>147</v>
      </c>
      <c r="H6" s="101" t="s">
        <v>171</v>
      </c>
      <c r="I6" s="45">
        <v>3</v>
      </c>
      <c r="J6" s="46">
        <v>108</v>
      </c>
      <c r="K6" s="46">
        <v>52</v>
      </c>
      <c r="L6" s="47">
        <v>0</v>
      </c>
      <c r="M6" s="48">
        <f>IF(ISBLANK(J6),"",J6+K6)</f>
        <v>160</v>
      </c>
    </row>
    <row r="7" spans="1:13" ht="12.75" customHeight="1">
      <c r="A7" s="108"/>
      <c r="B7" s="49">
        <v>2</v>
      </c>
      <c r="C7" s="50">
        <v>92</v>
      </c>
      <c r="D7" s="50">
        <v>36</v>
      </c>
      <c r="E7" s="51">
        <v>3</v>
      </c>
      <c r="F7" s="52">
        <f>IF(ISBLANK(C7),"",C7+D7)</f>
        <v>128</v>
      </c>
      <c r="H7" s="101"/>
      <c r="I7" s="49">
        <v>4</v>
      </c>
      <c r="J7" s="50">
        <v>98</v>
      </c>
      <c r="K7" s="50">
        <v>61</v>
      </c>
      <c r="L7" s="51">
        <v>0</v>
      </c>
      <c r="M7" s="52">
        <f>IF(ISBLANK(J7),"",J7+K7)</f>
        <v>159</v>
      </c>
    </row>
    <row r="8" spans="1:13" ht="12.75" customHeight="1">
      <c r="A8" s="108"/>
      <c r="B8" s="49">
        <v>4</v>
      </c>
      <c r="C8" s="50">
        <v>88</v>
      </c>
      <c r="D8" s="50">
        <v>45</v>
      </c>
      <c r="E8" s="51">
        <v>2</v>
      </c>
      <c r="F8" s="52">
        <f>IF(ISBLANK(C8),"",C8+D8)</f>
        <v>133</v>
      </c>
      <c r="H8" s="101"/>
      <c r="I8" s="49">
        <v>2</v>
      </c>
      <c r="J8" s="50">
        <v>98</v>
      </c>
      <c r="K8" s="50">
        <v>70</v>
      </c>
      <c r="L8" s="51">
        <v>0</v>
      </c>
      <c r="M8" s="52">
        <f>IF(ISBLANK(J8),"",J8+K8)</f>
        <v>168</v>
      </c>
    </row>
    <row r="9" spans="1:13" ht="12.75" customHeight="1">
      <c r="A9" s="108"/>
      <c r="B9" s="53">
        <v>3</v>
      </c>
      <c r="C9" s="54">
        <v>105</v>
      </c>
      <c r="D9" s="54">
        <v>36</v>
      </c>
      <c r="E9" s="55">
        <v>2</v>
      </c>
      <c r="F9" s="56">
        <f>IF(ISBLANK(C9),"",C9+D9)</f>
        <v>141</v>
      </c>
      <c r="H9" s="101"/>
      <c r="I9" s="53">
        <v>1</v>
      </c>
      <c r="J9" s="54">
        <v>100</v>
      </c>
      <c r="K9" s="54">
        <v>41</v>
      </c>
      <c r="L9" s="55">
        <v>1</v>
      </c>
      <c r="M9" s="56">
        <f>IF(ISBLANK(J9),"",J9+K9)</f>
        <v>141</v>
      </c>
    </row>
    <row r="10" spans="1:13" ht="16.5" customHeight="1">
      <c r="A10" s="108"/>
      <c r="B10" s="57" t="s">
        <v>302</v>
      </c>
      <c r="C10" s="58">
        <f>IF(ISNUMBER(C6),SUM(C6:C9),"")</f>
        <v>380</v>
      </c>
      <c r="D10" s="59">
        <f>IF(ISNUMBER(D6),SUM(D6:D9),"")</f>
        <v>169</v>
      </c>
      <c r="E10" s="59">
        <f>IF(ISNUMBER(E6),SUM(E6:E9),"")</f>
        <v>9</v>
      </c>
      <c r="F10" s="60">
        <f>IF(ISNUMBER(F6),SUM(F6:F9),"")</f>
        <v>549</v>
      </c>
      <c r="H10" s="101"/>
      <c r="I10" s="57" t="s">
        <v>302</v>
      </c>
      <c r="J10" s="58">
        <f>IF(ISNUMBER(J6),SUM(J6:J9),"")</f>
        <v>404</v>
      </c>
      <c r="K10" s="59">
        <f>IF(ISNUMBER(K6),SUM(K6:K9),"")</f>
        <v>224</v>
      </c>
      <c r="L10" s="59">
        <f>IF(ISNUMBER(L6),SUM(L6:L9),"")</f>
        <v>1</v>
      </c>
      <c r="M10" s="60">
        <f>IF(ISNUMBER(M6),SUM(M6:M9),"")</f>
        <v>628</v>
      </c>
    </row>
    <row r="11" spans="1:13" ht="12.75" customHeight="1">
      <c r="A11" s="100" t="s">
        <v>204</v>
      </c>
      <c r="B11" s="45">
        <v>2</v>
      </c>
      <c r="C11" s="46">
        <v>99</v>
      </c>
      <c r="D11" s="46">
        <v>43</v>
      </c>
      <c r="E11" s="47">
        <v>1</v>
      </c>
      <c r="F11" s="48">
        <f>IF(ISBLANK(C11),"",C11+D11)</f>
        <v>142</v>
      </c>
      <c r="H11" s="101" t="s">
        <v>175</v>
      </c>
      <c r="I11" s="45">
        <v>4</v>
      </c>
      <c r="J11" s="46">
        <v>108</v>
      </c>
      <c r="K11" s="46">
        <v>49</v>
      </c>
      <c r="L11" s="47">
        <v>2</v>
      </c>
      <c r="M11" s="48">
        <f>IF(ISBLANK(J11),"",J11+K11)</f>
        <v>157</v>
      </c>
    </row>
    <row r="12" spans="1:13" ht="12.75" customHeight="1">
      <c r="A12" s="100"/>
      <c r="B12" s="49">
        <v>1</v>
      </c>
      <c r="C12" s="50">
        <v>97</v>
      </c>
      <c r="D12" s="50">
        <v>45</v>
      </c>
      <c r="E12" s="51">
        <v>0</v>
      </c>
      <c r="F12" s="52">
        <f>IF(ISBLANK(C12),"",C12+D12)</f>
        <v>142</v>
      </c>
      <c r="H12" s="101"/>
      <c r="I12" s="49">
        <v>3</v>
      </c>
      <c r="J12" s="50">
        <v>102</v>
      </c>
      <c r="K12" s="50">
        <v>62</v>
      </c>
      <c r="L12" s="51">
        <v>0</v>
      </c>
      <c r="M12" s="52">
        <f>IF(ISBLANK(J12),"",J12+K12)</f>
        <v>164</v>
      </c>
    </row>
    <row r="13" spans="1:13" ht="12.75" customHeight="1">
      <c r="A13" s="100"/>
      <c r="B13" s="49">
        <v>3</v>
      </c>
      <c r="C13" s="50">
        <v>97</v>
      </c>
      <c r="D13" s="50">
        <v>45</v>
      </c>
      <c r="E13" s="51">
        <v>1</v>
      </c>
      <c r="F13" s="52">
        <f>IF(ISBLANK(C13),"",C13+D13)</f>
        <v>142</v>
      </c>
      <c r="H13" s="101"/>
      <c r="I13" s="49">
        <v>1</v>
      </c>
      <c r="J13" s="50">
        <v>102</v>
      </c>
      <c r="K13" s="50">
        <v>45</v>
      </c>
      <c r="L13" s="51">
        <v>2</v>
      </c>
      <c r="M13" s="52">
        <f>IF(ISBLANK(J13),"",J13+K13)</f>
        <v>147</v>
      </c>
    </row>
    <row r="14" spans="1:13" ht="12.75" customHeight="1">
      <c r="A14" s="100"/>
      <c r="B14" s="53">
        <v>4</v>
      </c>
      <c r="C14" s="54">
        <v>83</v>
      </c>
      <c r="D14" s="54">
        <v>49</v>
      </c>
      <c r="E14" s="55">
        <v>1</v>
      </c>
      <c r="F14" s="56">
        <f>IF(ISBLANK(C14),"",C14+D14)</f>
        <v>132</v>
      </c>
      <c r="H14" s="101"/>
      <c r="I14" s="53">
        <v>2</v>
      </c>
      <c r="J14" s="54">
        <v>100</v>
      </c>
      <c r="K14" s="54">
        <v>44</v>
      </c>
      <c r="L14" s="55">
        <v>3</v>
      </c>
      <c r="M14" s="56">
        <f>IF(ISBLANK(J14),"",J14+K14)</f>
        <v>144</v>
      </c>
    </row>
    <row r="15" spans="1:13" ht="16.5" customHeight="1">
      <c r="A15" s="100"/>
      <c r="B15" s="57" t="s">
        <v>302</v>
      </c>
      <c r="C15" s="61">
        <f>IF(ISNUMBER(C11),SUM(C11:C14),"")</f>
        <v>376</v>
      </c>
      <c r="D15" s="61">
        <f>IF(ISNUMBER(D11),SUM(D11:D14),"")</f>
        <v>182</v>
      </c>
      <c r="E15" s="59">
        <f>IF(ISNUMBER(E11),SUM(E11:E14),"")</f>
        <v>3</v>
      </c>
      <c r="F15" s="60">
        <f>IF(ISNUMBER(F11),SUM(F11:F14),"")</f>
        <v>558</v>
      </c>
      <c r="H15" s="101"/>
      <c r="I15" s="57" t="s">
        <v>302</v>
      </c>
      <c r="J15" s="58">
        <f>IF(ISNUMBER(J11),SUM(J11:J14),"")</f>
        <v>412</v>
      </c>
      <c r="K15" s="59">
        <f>IF(ISNUMBER(K11),SUM(K11:K14),"")</f>
        <v>200</v>
      </c>
      <c r="L15" s="59">
        <f>IF(ISNUMBER(L11),SUM(L11:L14),"")</f>
        <v>7</v>
      </c>
      <c r="M15" s="60">
        <f>IF(ISNUMBER(M11),SUM(M11:M14),"")</f>
        <v>612</v>
      </c>
    </row>
    <row r="17" spans="1:13" s="64" customFormat="1" ht="21.75" customHeight="1">
      <c r="A17" s="102" t="s">
        <v>301</v>
      </c>
      <c r="B17" s="102"/>
      <c r="C17" s="62">
        <f>SUM(C10+C15)</f>
        <v>756</v>
      </c>
      <c r="D17" s="62">
        <f>SUM(D10+D15)</f>
        <v>351</v>
      </c>
      <c r="E17" s="62">
        <f>SUM(E10+E15)</f>
        <v>12</v>
      </c>
      <c r="F17" s="63">
        <f>SUM(F10+F15)</f>
        <v>1107</v>
      </c>
      <c r="H17" s="102" t="s">
        <v>301</v>
      </c>
      <c r="I17" s="102"/>
      <c r="J17" s="65">
        <f>J10+J15</f>
        <v>816</v>
      </c>
      <c r="K17" s="65">
        <f>K10+K15</f>
        <v>424</v>
      </c>
      <c r="L17" s="65">
        <f>L10+L15</f>
        <v>8</v>
      </c>
      <c r="M17" s="66">
        <f>M10+M15</f>
        <v>1240</v>
      </c>
    </row>
    <row r="18" ht="31.5" customHeight="1"/>
    <row r="19" spans="1:13" s="39" customFormat="1" ht="34.5" customHeight="1">
      <c r="A19" s="103" t="s">
        <v>1</v>
      </c>
      <c r="B19" s="103"/>
      <c r="C19" s="103"/>
      <c r="D19" s="103"/>
      <c r="E19" s="103"/>
      <c r="F19" s="103"/>
      <c r="G19" s="38"/>
      <c r="H19" s="103" t="s">
        <v>1</v>
      </c>
      <c r="I19" s="103"/>
      <c r="J19" s="103"/>
      <c r="K19" s="103"/>
      <c r="L19" s="103"/>
      <c r="M19" s="103"/>
    </row>
    <row r="20" spans="1:13" ht="25.5" customHeight="1">
      <c r="A20" s="40" t="s">
        <v>292</v>
      </c>
      <c r="B20" s="109" t="s">
        <v>307</v>
      </c>
      <c r="C20" s="109"/>
      <c r="D20" s="109"/>
      <c r="E20" s="109"/>
      <c r="F20" s="109"/>
      <c r="G20" s="41"/>
      <c r="H20" s="40" t="s">
        <v>292</v>
      </c>
      <c r="I20" s="109" t="s">
        <v>307</v>
      </c>
      <c r="J20" s="109"/>
      <c r="K20" s="109"/>
      <c r="L20" s="109"/>
      <c r="M20" s="109"/>
    </row>
    <row r="21" spans="1:13" ht="12.75" customHeight="1">
      <c r="A21" s="105" t="s">
        <v>295</v>
      </c>
      <c r="B21" s="106" t="s">
        <v>296</v>
      </c>
      <c r="C21" s="107" t="s">
        <v>297</v>
      </c>
      <c r="D21" s="107"/>
      <c r="E21" s="107"/>
      <c r="F21" s="107"/>
      <c r="H21" s="105" t="s">
        <v>295</v>
      </c>
      <c r="I21" s="106" t="s">
        <v>296</v>
      </c>
      <c r="J21" s="107" t="s">
        <v>297</v>
      </c>
      <c r="K21" s="107"/>
      <c r="L21" s="107"/>
      <c r="M21" s="107"/>
    </row>
    <row r="22" spans="1:13" ht="12.75">
      <c r="A22" s="105"/>
      <c r="B22" s="106"/>
      <c r="C22" s="42" t="s">
        <v>298</v>
      </c>
      <c r="D22" s="43" t="s">
        <v>299</v>
      </c>
      <c r="E22" s="43" t="s">
        <v>300</v>
      </c>
      <c r="F22" s="44" t="s">
        <v>301</v>
      </c>
      <c r="H22" s="105"/>
      <c r="I22" s="106"/>
      <c r="J22" s="42" t="s">
        <v>298</v>
      </c>
      <c r="K22" s="43" t="s">
        <v>299</v>
      </c>
      <c r="L22" s="43" t="s">
        <v>300</v>
      </c>
      <c r="M22" s="44" t="s">
        <v>301</v>
      </c>
    </row>
    <row r="23" spans="1:8" ht="12.75">
      <c r="A23" s="41"/>
      <c r="H23" s="41"/>
    </row>
    <row r="24" spans="1:13" ht="12.75" customHeight="1">
      <c r="A24" s="108" t="s">
        <v>199</v>
      </c>
      <c r="B24" s="45">
        <v>1</v>
      </c>
      <c r="C24" s="46">
        <v>93</v>
      </c>
      <c r="D24" s="46">
        <v>45</v>
      </c>
      <c r="E24" s="47">
        <v>2</v>
      </c>
      <c r="F24" s="48">
        <f>IF(ISBLANK(C24),"",C24+D24)</f>
        <v>138</v>
      </c>
      <c r="H24" s="100" t="s">
        <v>171</v>
      </c>
      <c r="I24" s="45">
        <v>3</v>
      </c>
      <c r="J24" s="46">
        <v>85</v>
      </c>
      <c r="K24" s="46">
        <v>53</v>
      </c>
      <c r="L24" s="47">
        <v>0</v>
      </c>
      <c r="M24" s="48">
        <f>IF(ISBLANK(J24),"",J24+K24)</f>
        <v>138</v>
      </c>
    </row>
    <row r="25" spans="1:13" ht="12.75" customHeight="1">
      <c r="A25" s="108"/>
      <c r="B25" s="49">
        <v>2</v>
      </c>
      <c r="C25" s="50">
        <v>89</v>
      </c>
      <c r="D25" s="50">
        <v>52</v>
      </c>
      <c r="E25" s="51">
        <v>0</v>
      </c>
      <c r="F25" s="52">
        <f>IF(ISBLANK(C25),"",C25+D25)</f>
        <v>141</v>
      </c>
      <c r="H25" s="100"/>
      <c r="I25" s="49">
        <v>4</v>
      </c>
      <c r="J25" s="50">
        <v>97</v>
      </c>
      <c r="K25" s="50">
        <v>53</v>
      </c>
      <c r="L25" s="51">
        <v>0</v>
      </c>
      <c r="M25" s="52">
        <f>IF(ISBLANK(J25),"",J25+K25)</f>
        <v>150</v>
      </c>
    </row>
    <row r="26" spans="1:13" ht="12.75" customHeight="1">
      <c r="A26" s="108"/>
      <c r="B26" s="49">
        <v>4</v>
      </c>
      <c r="C26" s="50">
        <v>98</v>
      </c>
      <c r="D26" s="50">
        <v>72</v>
      </c>
      <c r="E26" s="51">
        <v>0</v>
      </c>
      <c r="F26" s="52">
        <f>IF(ISBLANK(C26),"",C26+D26)</f>
        <v>170</v>
      </c>
      <c r="H26" s="100"/>
      <c r="I26" s="49">
        <v>2</v>
      </c>
      <c r="J26" s="50">
        <v>103</v>
      </c>
      <c r="K26" s="50">
        <v>62</v>
      </c>
      <c r="L26" s="51">
        <v>0</v>
      </c>
      <c r="M26" s="52">
        <f>IF(ISBLANK(J26),"",J26+K26)</f>
        <v>165</v>
      </c>
    </row>
    <row r="27" spans="1:13" ht="12.75" customHeight="1">
      <c r="A27" s="108"/>
      <c r="B27" s="53">
        <v>3</v>
      </c>
      <c r="C27" s="54">
        <v>88</v>
      </c>
      <c r="D27" s="54">
        <v>35</v>
      </c>
      <c r="E27" s="55">
        <v>1</v>
      </c>
      <c r="F27" s="56">
        <f>IF(ISBLANK(C27),"",C27+D27)</f>
        <v>123</v>
      </c>
      <c r="H27" s="100"/>
      <c r="I27" s="53">
        <v>1</v>
      </c>
      <c r="J27" s="54">
        <v>93</v>
      </c>
      <c r="K27" s="54">
        <v>36</v>
      </c>
      <c r="L27" s="55">
        <v>1</v>
      </c>
      <c r="M27" s="56">
        <f>IF(ISBLANK(J27),"",J27+K27)</f>
        <v>129</v>
      </c>
    </row>
    <row r="28" spans="1:13" ht="16.5" customHeight="1">
      <c r="A28" s="108"/>
      <c r="B28" s="57" t="s">
        <v>302</v>
      </c>
      <c r="C28" s="58">
        <f>IF(ISNUMBER(C24),SUM(C24:C27),"")</f>
        <v>368</v>
      </c>
      <c r="D28" s="59">
        <f>IF(ISNUMBER(D24),SUM(D24:D27),"")</f>
        <v>204</v>
      </c>
      <c r="E28" s="59">
        <f>IF(ISNUMBER(E24),SUM(E24:E27),"")</f>
        <v>3</v>
      </c>
      <c r="F28" s="60">
        <f>IF(ISNUMBER(F24),SUM(F24:F27),"")</f>
        <v>572</v>
      </c>
      <c r="H28" s="100"/>
      <c r="I28" s="57" t="s">
        <v>302</v>
      </c>
      <c r="J28" s="58">
        <f>IF(ISNUMBER(J24),SUM(J24:J27),"")</f>
        <v>378</v>
      </c>
      <c r="K28" s="59">
        <f>IF(ISNUMBER(K24),SUM(K24:K27),"")</f>
        <v>204</v>
      </c>
      <c r="L28" s="59">
        <f>IF(ISNUMBER(L24),SUM(L24:L27),"")</f>
        <v>1</v>
      </c>
      <c r="M28" s="60">
        <f>IF(ISNUMBER(M24),SUM(M24:M27),"")</f>
        <v>582</v>
      </c>
    </row>
    <row r="29" spans="1:13" ht="12.75" customHeight="1">
      <c r="A29" s="101" t="s">
        <v>205</v>
      </c>
      <c r="B29" s="45">
        <v>2</v>
      </c>
      <c r="C29" s="67">
        <v>96</v>
      </c>
      <c r="D29" s="47">
        <v>54</v>
      </c>
      <c r="E29" s="47">
        <v>1</v>
      </c>
      <c r="F29" s="48">
        <f>IF(ISBLANK(C29),"",C29+D29)</f>
        <v>150</v>
      </c>
      <c r="H29" s="101" t="s">
        <v>175</v>
      </c>
      <c r="I29" s="45">
        <v>4</v>
      </c>
      <c r="J29" s="67">
        <v>94</v>
      </c>
      <c r="K29" s="47">
        <v>60</v>
      </c>
      <c r="L29" s="47">
        <v>2</v>
      </c>
      <c r="M29" s="48">
        <f>IF(ISBLANK(J29),"",J29+K29)</f>
        <v>154</v>
      </c>
    </row>
    <row r="30" spans="1:13" ht="12.75" customHeight="1">
      <c r="A30" s="101"/>
      <c r="B30" s="49">
        <v>1</v>
      </c>
      <c r="C30" s="68">
        <v>92</v>
      </c>
      <c r="D30" s="51">
        <v>54</v>
      </c>
      <c r="E30" s="51">
        <v>3</v>
      </c>
      <c r="F30" s="52">
        <f>IF(ISBLANK(C30),"",C30+D30)</f>
        <v>146</v>
      </c>
      <c r="H30" s="101"/>
      <c r="I30" s="49">
        <v>3</v>
      </c>
      <c r="J30" s="68">
        <v>100</v>
      </c>
      <c r="K30" s="51">
        <v>53</v>
      </c>
      <c r="L30" s="51">
        <v>0</v>
      </c>
      <c r="M30" s="52">
        <f>IF(ISBLANK(J30),"",J30+K30)</f>
        <v>153</v>
      </c>
    </row>
    <row r="31" spans="1:13" ht="12.75" customHeight="1">
      <c r="A31" s="101"/>
      <c r="B31" s="49">
        <v>3</v>
      </c>
      <c r="C31" s="68">
        <v>100</v>
      </c>
      <c r="D31" s="51">
        <v>26</v>
      </c>
      <c r="E31" s="51">
        <v>7</v>
      </c>
      <c r="F31" s="52">
        <f>IF(ISBLANK(C31),"",C31+D31)</f>
        <v>126</v>
      </c>
      <c r="H31" s="101"/>
      <c r="I31" s="49">
        <v>1</v>
      </c>
      <c r="J31" s="68">
        <v>94</v>
      </c>
      <c r="K31" s="51">
        <v>54</v>
      </c>
      <c r="L31" s="51">
        <v>1</v>
      </c>
      <c r="M31" s="52">
        <f>IF(ISBLANK(J31),"",J31+K31)</f>
        <v>148</v>
      </c>
    </row>
    <row r="32" spans="1:13" ht="12.75" customHeight="1">
      <c r="A32" s="101"/>
      <c r="B32" s="53">
        <v>4</v>
      </c>
      <c r="C32" s="69">
        <v>99</v>
      </c>
      <c r="D32" s="55">
        <v>44</v>
      </c>
      <c r="E32" s="55">
        <v>3</v>
      </c>
      <c r="F32" s="56">
        <f>IF(ISBLANK(C32),"",C32+D32)</f>
        <v>143</v>
      </c>
      <c r="H32" s="101"/>
      <c r="I32" s="53">
        <v>2</v>
      </c>
      <c r="J32" s="69">
        <v>103</v>
      </c>
      <c r="K32" s="55">
        <v>45</v>
      </c>
      <c r="L32" s="55">
        <v>3</v>
      </c>
      <c r="M32" s="56">
        <f>IF(ISBLANK(J32),"",J32+K32)</f>
        <v>148</v>
      </c>
    </row>
    <row r="33" spans="1:13" ht="16.5" customHeight="1">
      <c r="A33" s="101"/>
      <c r="B33" s="57" t="s">
        <v>302</v>
      </c>
      <c r="C33" s="61">
        <f>IF(ISNUMBER(C29),SUM(C29:C32),"")</f>
        <v>387</v>
      </c>
      <c r="D33" s="61">
        <f>IF(ISNUMBER(D29),SUM(D29:D32),"")</f>
        <v>178</v>
      </c>
      <c r="E33" s="59">
        <f>IF(ISNUMBER(E29),SUM(E29:E32),"")</f>
        <v>14</v>
      </c>
      <c r="F33" s="60">
        <f>IF(ISNUMBER(F29),SUM(F29:F32),"")</f>
        <v>565</v>
      </c>
      <c r="H33" s="101"/>
      <c r="I33" s="57" t="s">
        <v>302</v>
      </c>
      <c r="J33" s="58">
        <f>IF(ISNUMBER(J29),SUM(J29:J32),"")</f>
        <v>391</v>
      </c>
      <c r="K33" s="59">
        <f>IF(ISNUMBER(K29),SUM(K29:K32),"")</f>
        <v>212</v>
      </c>
      <c r="L33" s="59">
        <f>IF(ISNUMBER(L29),SUM(L29:L32),"")</f>
        <v>6</v>
      </c>
      <c r="M33" s="60">
        <f>IF(ISNUMBER(M29),SUM(M29:M32),"")</f>
        <v>603</v>
      </c>
    </row>
    <row r="35" spans="1:13" s="64" customFormat="1" ht="21.75" customHeight="1">
      <c r="A35" s="102" t="s">
        <v>301</v>
      </c>
      <c r="B35" s="102"/>
      <c r="C35" s="62">
        <f>SUM(C28+C33)</f>
        <v>755</v>
      </c>
      <c r="D35" s="62">
        <f>SUM(D28+D33)</f>
        <v>382</v>
      </c>
      <c r="E35" s="62">
        <f>SUM(E28+E33)</f>
        <v>17</v>
      </c>
      <c r="F35" s="63">
        <f>SUM(F28+F33)</f>
        <v>1137</v>
      </c>
      <c r="H35" s="102" t="s">
        <v>301</v>
      </c>
      <c r="I35" s="102"/>
      <c r="J35" s="65">
        <f>J28+J33</f>
        <v>769</v>
      </c>
      <c r="K35" s="65">
        <f>K28+K33</f>
        <v>416</v>
      </c>
      <c r="L35" s="65">
        <f>L28+L33</f>
        <v>7</v>
      </c>
      <c r="M35" s="66">
        <f>M28+M33</f>
        <v>1185</v>
      </c>
    </row>
    <row r="36" ht="31.5" customHeight="1">
      <c r="U36" s="37" t="s">
        <v>305</v>
      </c>
    </row>
    <row r="37" spans="1:13" s="39" customFormat="1" ht="34.5" customHeight="1">
      <c r="A37" s="103" t="s">
        <v>1</v>
      </c>
      <c r="B37" s="103"/>
      <c r="C37" s="103"/>
      <c r="D37" s="103"/>
      <c r="E37" s="103"/>
      <c r="F37" s="103"/>
      <c r="G37" s="38"/>
      <c r="H37" s="103" t="s">
        <v>1</v>
      </c>
      <c r="I37" s="103"/>
      <c r="J37" s="103"/>
      <c r="K37" s="103"/>
      <c r="L37" s="103"/>
      <c r="M37" s="103"/>
    </row>
    <row r="38" spans="1:13" ht="25.5" customHeight="1">
      <c r="A38" s="40" t="s">
        <v>292</v>
      </c>
      <c r="B38" s="104" t="s">
        <v>307</v>
      </c>
      <c r="C38" s="104"/>
      <c r="D38" s="104"/>
      <c r="E38" s="104"/>
      <c r="F38" s="104"/>
      <c r="G38" s="41"/>
      <c r="H38" s="40" t="s">
        <v>292</v>
      </c>
      <c r="I38" s="104" t="s">
        <v>307</v>
      </c>
      <c r="J38" s="104"/>
      <c r="K38" s="104"/>
      <c r="L38" s="104"/>
      <c r="M38" s="104"/>
    </row>
    <row r="39" spans="1:13" ht="12.75" customHeight="1">
      <c r="A39" s="105" t="s">
        <v>295</v>
      </c>
      <c r="B39" s="106" t="s">
        <v>296</v>
      </c>
      <c r="C39" s="107" t="s">
        <v>297</v>
      </c>
      <c r="D39" s="107"/>
      <c r="E39" s="107"/>
      <c r="F39" s="107"/>
      <c r="H39" s="105" t="s">
        <v>295</v>
      </c>
      <c r="I39" s="106" t="s">
        <v>296</v>
      </c>
      <c r="J39" s="107" t="s">
        <v>297</v>
      </c>
      <c r="K39" s="107"/>
      <c r="L39" s="107"/>
      <c r="M39" s="107"/>
    </row>
    <row r="40" spans="1:13" ht="12.75">
      <c r="A40" s="105"/>
      <c r="B40" s="106"/>
      <c r="C40" s="42" t="s">
        <v>298</v>
      </c>
      <c r="D40" s="43" t="s">
        <v>299</v>
      </c>
      <c r="E40" s="43" t="s">
        <v>300</v>
      </c>
      <c r="F40" s="44" t="s">
        <v>301</v>
      </c>
      <c r="H40" s="105"/>
      <c r="I40" s="106"/>
      <c r="J40" s="42" t="s">
        <v>298</v>
      </c>
      <c r="K40" s="43" t="s">
        <v>299</v>
      </c>
      <c r="L40" s="43" t="s">
        <v>300</v>
      </c>
      <c r="M40" s="44" t="s">
        <v>301</v>
      </c>
    </row>
    <row r="41" spans="1:8" ht="12.75">
      <c r="A41" s="41"/>
      <c r="H41" s="41"/>
    </row>
    <row r="42" spans="1:13" ht="12.75" customHeight="1">
      <c r="A42" s="100" t="s">
        <v>199</v>
      </c>
      <c r="B42" s="45">
        <v>1</v>
      </c>
      <c r="C42" s="46">
        <v>89</v>
      </c>
      <c r="D42" s="46">
        <v>44</v>
      </c>
      <c r="E42" s="47">
        <v>1</v>
      </c>
      <c r="F42" s="48">
        <f>IF(ISBLANK(C42),"",C42+D42)</f>
        <v>133</v>
      </c>
      <c r="H42" s="100" t="s">
        <v>219</v>
      </c>
      <c r="I42" s="45">
        <v>3</v>
      </c>
      <c r="J42" s="46">
        <v>100</v>
      </c>
      <c r="K42" s="46">
        <v>23</v>
      </c>
      <c r="L42" s="47">
        <v>6</v>
      </c>
      <c r="M42" s="48">
        <f>IF(ISBLANK(J42),"",J42+K42)</f>
        <v>123</v>
      </c>
    </row>
    <row r="43" spans="1:13" ht="12.75" customHeight="1">
      <c r="A43" s="100"/>
      <c r="B43" s="49">
        <v>2</v>
      </c>
      <c r="C43" s="50">
        <v>89</v>
      </c>
      <c r="D43" s="50">
        <v>43</v>
      </c>
      <c r="E43" s="51">
        <v>1</v>
      </c>
      <c r="F43" s="52">
        <f>IF(ISBLANK(C43),"",C43+D43)</f>
        <v>132</v>
      </c>
      <c r="H43" s="100"/>
      <c r="I43" s="49">
        <v>4</v>
      </c>
      <c r="J43" s="50">
        <v>84</v>
      </c>
      <c r="K43" s="50">
        <v>62</v>
      </c>
      <c r="L43" s="51">
        <v>2</v>
      </c>
      <c r="M43" s="52">
        <f>IF(ISBLANK(J43),"",J43+K43)</f>
        <v>146</v>
      </c>
    </row>
    <row r="44" spans="1:13" ht="12.75" customHeight="1">
      <c r="A44" s="100"/>
      <c r="B44" s="49">
        <v>4</v>
      </c>
      <c r="C44" s="50">
        <v>105</v>
      </c>
      <c r="D44" s="50">
        <v>53</v>
      </c>
      <c r="E44" s="51">
        <v>1</v>
      </c>
      <c r="F44" s="52">
        <f>IF(ISBLANK(C44),"",C44+D44)</f>
        <v>158</v>
      </c>
      <c r="H44" s="100"/>
      <c r="I44" s="49">
        <v>2</v>
      </c>
      <c r="J44" s="50">
        <v>90</v>
      </c>
      <c r="K44" s="50">
        <v>42</v>
      </c>
      <c r="L44" s="51">
        <v>2</v>
      </c>
      <c r="M44" s="52">
        <f>IF(ISBLANK(J44),"",J44+K44)</f>
        <v>132</v>
      </c>
    </row>
    <row r="45" spans="1:13" ht="12.75" customHeight="1">
      <c r="A45" s="100"/>
      <c r="B45" s="53">
        <v>3</v>
      </c>
      <c r="C45" s="54">
        <v>93</v>
      </c>
      <c r="D45" s="54">
        <v>45</v>
      </c>
      <c r="E45" s="55">
        <v>0</v>
      </c>
      <c r="F45" s="56">
        <f>IF(ISBLANK(C45),"",C45+D45)</f>
        <v>138</v>
      </c>
      <c r="H45" s="100"/>
      <c r="I45" s="53">
        <v>1</v>
      </c>
      <c r="J45" s="54">
        <v>91</v>
      </c>
      <c r="K45" s="54">
        <v>52</v>
      </c>
      <c r="L45" s="55">
        <v>1</v>
      </c>
      <c r="M45" s="56">
        <f>IF(ISBLANK(J45),"",J45+K45)</f>
        <v>143</v>
      </c>
    </row>
    <row r="46" spans="1:13" ht="16.5" customHeight="1">
      <c r="A46" s="100"/>
      <c r="B46" s="57" t="s">
        <v>302</v>
      </c>
      <c r="C46" s="58">
        <f>IF(ISNUMBER(C42),SUM(C42:C45),"")</f>
        <v>376</v>
      </c>
      <c r="D46" s="59">
        <f>IF(ISNUMBER(D42),SUM(D42:D45),"")</f>
        <v>185</v>
      </c>
      <c r="E46" s="59">
        <f>IF(ISNUMBER(E42),SUM(E42:E45),"")</f>
        <v>3</v>
      </c>
      <c r="F46" s="60">
        <f>IF(ISNUMBER(F42),SUM(F42:F45),"")</f>
        <v>561</v>
      </c>
      <c r="H46" s="100"/>
      <c r="I46" s="57" t="s">
        <v>302</v>
      </c>
      <c r="J46" s="58">
        <f>IF(ISNUMBER(J42),SUM(J42:J45),"")</f>
        <v>365</v>
      </c>
      <c r="K46" s="59">
        <f>IF(ISNUMBER(K42),SUM(K42:K45),"")</f>
        <v>179</v>
      </c>
      <c r="L46" s="59">
        <f>IF(ISNUMBER(L42),SUM(L42:L45),"")</f>
        <v>11</v>
      </c>
      <c r="M46" s="60">
        <f>IF(ISNUMBER(M42),SUM(M42:M45),"")</f>
        <v>544</v>
      </c>
    </row>
    <row r="47" spans="1:13" ht="12.75" customHeight="1">
      <c r="A47" s="101" t="s">
        <v>205</v>
      </c>
      <c r="B47" s="45">
        <v>2</v>
      </c>
      <c r="C47" s="67">
        <v>84</v>
      </c>
      <c r="D47" s="47">
        <v>53</v>
      </c>
      <c r="E47" s="47">
        <v>1</v>
      </c>
      <c r="F47" s="48">
        <f>IF(ISBLANK(C47),"",C47+D47)</f>
        <v>137</v>
      </c>
      <c r="H47" s="101" t="s">
        <v>211</v>
      </c>
      <c r="I47" s="45">
        <v>4</v>
      </c>
      <c r="J47" s="67">
        <v>92</v>
      </c>
      <c r="K47" s="47">
        <v>53</v>
      </c>
      <c r="L47" s="47">
        <v>3</v>
      </c>
      <c r="M47" s="48">
        <f>IF(ISBLANK(J47),"",J47+K47)</f>
        <v>145</v>
      </c>
    </row>
    <row r="48" spans="1:13" ht="12.75" customHeight="1">
      <c r="A48" s="101"/>
      <c r="B48" s="49">
        <v>1</v>
      </c>
      <c r="C48" s="68">
        <v>98</v>
      </c>
      <c r="D48" s="51">
        <v>36</v>
      </c>
      <c r="E48" s="51">
        <v>1</v>
      </c>
      <c r="F48" s="52">
        <f>IF(ISBLANK(C48),"",C48+D48)</f>
        <v>134</v>
      </c>
      <c r="H48" s="101"/>
      <c r="I48" s="49">
        <v>3</v>
      </c>
      <c r="J48" s="68">
        <v>93</v>
      </c>
      <c r="K48" s="51">
        <v>36</v>
      </c>
      <c r="L48" s="51">
        <v>1</v>
      </c>
      <c r="M48" s="52">
        <f>IF(ISBLANK(J48),"",J48+K48)</f>
        <v>129</v>
      </c>
    </row>
    <row r="49" spans="1:13" ht="12.75" customHeight="1">
      <c r="A49" s="101"/>
      <c r="B49" s="49">
        <v>3</v>
      </c>
      <c r="C49" s="68">
        <v>101</v>
      </c>
      <c r="D49" s="51">
        <v>52</v>
      </c>
      <c r="E49" s="51">
        <v>0</v>
      </c>
      <c r="F49" s="52">
        <f>IF(ISBLANK(C49),"",C49+D49)</f>
        <v>153</v>
      </c>
      <c r="H49" s="101"/>
      <c r="I49" s="49">
        <v>1</v>
      </c>
      <c r="J49" s="68">
        <v>91</v>
      </c>
      <c r="K49" s="51">
        <v>41</v>
      </c>
      <c r="L49" s="51">
        <v>1</v>
      </c>
      <c r="M49" s="52">
        <f>IF(ISBLANK(J49),"",J49+K49)</f>
        <v>132</v>
      </c>
    </row>
    <row r="50" spans="1:13" ht="12.75" customHeight="1">
      <c r="A50" s="101"/>
      <c r="B50" s="53">
        <v>4</v>
      </c>
      <c r="C50" s="69">
        <v>94</v>
      </c>
      <c r="D50" s="55">
        <v>45</v>
      </c>
      <c r="E50" s="55">
        <v>1</v>
      </c>
      <c r="F50" s="56">
        <f>IF(ISBLANK(C50),"",C50+D50)</f>
        <v>139</v>
      </c>
      <c r="H50" s="101"/>
      <c r="I50" s="53">
        <v>2</v>
      </c>
      <c r="J50" s="69">
        <v>96</v>
      </c>
      <c r="K50" s="55">
        <v>50</v>
      </c>
      <c r="L50" s="55">
        <v>2</v>
      </c>
      <c r="M50" s="56">
        <f>IF(ISBLANK(J50),"",J50+K50)</f>
        <v>146</v>
      </c>
    </row>
    <row r="51" spans="1:13" ht="16.5" customHeight="1">
      <c r="A51" s="101"/>
      <c r="B51" s="57" t="s">
        <v>302</v>
      </c>
      <c r="C51" s="61">
        <f>IF(ISNUMBER(C47),SUM(C47:C50),"")</f>
        <v>377</v>
      </c>
      <c r="D51" s="61">
        <f>IF(ISNUMBER(D47),SUM(D47:D50),"")</f>
        <v>186</v>
      </c>
      <c r="E51" s="59">
        <f>IF(ISNUMBER(E47),SUM(E47:E50),"")</f>
        <v>3</v>
      </c>
      <c r="F51" s="60">
        <f>IF(ISNUMBER(F47),SUM(F47:F50),"")</f>
        <v>563</v>
      </c>
      <c r="H51" s="101"/>
      <c r="I51" s="57" t="s">
        <v>302</v>
      </c>
      <c r="J51" s="58">
        <f>IF(ISNUMBER(J47),SUM(J47:J50),"")</f>
        <v>372</v>
      </c>
      <c r="K51" s="59">
        <f>IF(ISNUMBER(K47),SUM(K47:K50),"")</f>
        <v>180</v>
      </c>
      <c r="L51" s="59">
        <f>IF(ISNUMBER(L47),SUM(L47:L50),"")</f>
        <v>7</v>
      </c>
      <c r="M51" s="60">
        <f>IF(ISNUMBER(M47),SUM(M47:M50),"")</f>
        <v>552</v>
      </c>
    </row>
    <row r="53" spans="1:13" s="64" customFormat="1" ht="21.75" customHeight="1">
      <c r="A53" s="102" t="s">
        <v>301</v>
      </c>
      <c r="B53" s="102"/>
      <c r="C53" s="62">
        <f>SUM(C46+C51)</f>
        <v>753</v>
      </c>
      <c r="D53" s="62">
        <f>SUM(D46+D51)</f>
        <v>371</v>
      </c>
      <c r="E53" s="62">
        <f>SUM(E46+E51)</f>
        <v>6</v>
      </c>
      <c r="F53" s="63">
        <f>SUM(F46+F51)</f>
        <v>1124</v>
      </c>
      <c r="H53" s="102" t="s">
        <v>301</v>
      </c>
      <c r="I53" s="102"/>
      <c r="J53" s="65">
        <f>J46+J51</f>
        <v>737</v>
      </c>
      <c r="K53" s="65">
        <f>K46+K51</f>
        <v>359</v>
      </c>
      <c r="L53" s="65">
        <f>L46+L51</f>
        <v>18</v>
      </c>
      <c r="M53" s="66">
        <f>M46+M51</f>
        <v>1096</v>
      </c>
    </row>
  </sheetData>
  <sheetProtection selectLockedCells="1" selectUnlockedCells="1"/>
  <mergeCells count="48">
    <mergeCell ref="A1:F1"/>
    <mergeCell ref="H1:M1"/>
    <mergeCell ref="B2:F2"/>
    <mergeCell ref="I2:M2"/>
    <mergeCell ref="A3:A4"/>
    <mergeCell ref="B3:B4"/>
    <mergeCell ref="C3:F3"/>
    <mergeCell ref="H3:H4"/>
    <mergeCell ref="I3:I4"/>
    <mergeCell ref="J3:M3"/>
    <mergeCell ref="A6:A10"/>
    <mergeCell ref="H6:H10"/>
    <mergeCell ref="A11:A15"/>
    <mergeCell ref="H11:H15"/>
    <mergeCell ref="A17:B17"/>
    <mergeCell ref="H17:I17"/>
    <mergeCell ref="A19:F19"/>
    <mergeCell ref="H19:M19"/>
    <mergeCell ref="B20:F20"/>
    <mergeCell ref="I20:M20"/>
    <mergeCell ref="A21:A22"/>
    <mergeCell ref="B21:B22"/>
    <mergeCell ref="C21:F21"/>
    <mergeCell ref="H21:H22"/>
    <mergeCell ref="I21:I22"/>
    <mergeCell ref="J21:M21"/>
    <mergeCell ref="A24:A28"/>
    <mergeCell ref="H24:H28"/>
    <mergeCell ref="A29:A33"/>
    <mergeCell ref="H29:H33"/>
    <mergeCell ref="A35:B35"/>
    <mergeCell ref="H35:I35"/>
    <mergeCell ref="A37:F37"/>
    <mergeCell ref="H37:M37"/>
    <mergeCell ref="B38:F38"/>
    <mergeCell ref="I38:M38"/>
    <mergeCell ref="A39:A40"/>
    <mergeCell ref="B39:B40"/>
    <mergeCell ref="C39:F39"/>
    <mergeCell ref="H39:H40"/>
    <mergeCell ref="I39:I40"/>
    <mergeCell ref="J39:M39"/>
    <mergeCell ref="A42:A46"/>
    <mergeCell ref="H42:H46"/>
    <mergeCell ref="A47:A51"/>
    <mergeCell ref="H47:H51"/>
    <mergeCell ref="A53:B53"/>
    <mergeCell ref="H53:I53"/>
  </mergeCells>
  <printOptions horizontalCentered="1" verticalCentered="1"/>
  <pageMargins left="0.39375" right="0.39375" top="0.39375" bottom="0.3541666666666667" header="0.5118055555555555" footer="0.5118055555555555"/>
  <pageSetup horizontalDpi="300" verticalDpi="300" orientation="portrait" paperSize="9" scale="9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U53"/>
  <sheetViews>
    <sheetView zoomScalePageLayoutView="0" workbookViewId="0" topLeftCell="A13">
      <selection activeCell="W45" sqref="W45"/>
    </sheetView>
  </sheetViews>
  <sheetFormatPr defaultColWidth="9.140625" defaultRowHeight="15"/>
  <cols>
    <col min="1" max="1" width="14.7109375" style="37" customWidth="1"/>
    <col min="2" max="6" width="7.140625" style="37" customWidth="1"/>
    <col min="7" max="7" width="1.421875" style="37" customWidth="1"/>
    <col min="8" max="8" width="14.7109375" style="37" customWidth="1"/>
    <col min="9" max="13" width="7.140625" style="37" customWidth="1"/>
    <col min="14" max="16384" width="9.140625" style="37" customWidth="1"/>
  </cols>
  <sheetData>
    <row r="1" spans="1:13" s="39" customFormat="1" ht="34.5" customHeight="1">
      <c r="A1" s="103" t="s">
        <v>1</v>
      </c>
      <c r="B1" s="103"/>
      <c r="C1" s="103"/>
      <c r="D1" s="103"/>
      <c r="E1" s="103"/>
      <c r="F1" s="103"/>
      <c r="G1" s="38"/>
      <c r="H1" s="103" t="s">
        <v>1</v>
      </c>
      <c r="I1" s="103"/>
      <c r="J1" s="103"/>
      <c r="K1" s="103"/>
      <c r="L1" s="103"/>
      <c r="M1" s="103"/>
    </row>
    <row r="2" spans="1:13" ht="25.5" customHeight="1">
      <c r="A2" s="40" t="s">
        <v>292</v>
      </c>
      <c r="B2" s="104" t="s">
        <v>307</v>
      </c>
      <c r="C2" s="104"/>
      <c r="D2" s="104"/>
      <c r="E2" s="104"/>
      <c r="F2" s="104"/>
      <c r="G2" s="41"/>
      <c r="H2" s="40" t="s">
        <v>292</v>
      </c>
      <c r="I2" s="104" t="s">
        <v>307</v>
      </c>
      <c r="J2" s="104"/>
      <c r="K2" s="104"/>
      <c r="L2" s="104"/>
      <c r="M2" s="104"/>
    </row>
    <row r="3" spans="1:13" ht="12.75" customHeight="1">
      <c r="A3" s="105" t="s">
        <v>295</v>
      </c>
      <c r="B3" s="106" t="s">
        <v>296</v>
      </c>
      <c r="C3" s="107" t="s">
        <v>297</v>
      </c>
      <c r="D3" s="107"/>
      <c r="E3" s="107"/>
      <c r="F3" s="107"/>
      <c r="H3" s="105" t="s">
        <v>295</v>
      </c>
      <c r="I3" s="106" t="s">
        <v>296</v>
      </c>
      <c r="J3" s="107" t="s">
        <v>297</v>
      </c>
      <c r="K3" s="107"/>
      <c r="L3" s="107"/>
      <c r="M3" s="107"/>
    </row>
    <row r="4" spans="1:13" ht="12.75">
      <c r="A4" s="105"/>
      <c r="B4" s="106"/>
      <c r="C4" s="42" t="s">
        <v>298</v>
      </c>
      <c r="D4" s="43" t="s">
        <v>299</v>
      </c>
      <c r="E4" s="43" t="s">
        <v>300</v>
      </c>
      <c r="F4" s="44" t="s">
        <v>301</v>
      </c>
      <c r="H4" s="105"/>
      <c r="I4" s="106"/>
      <c r="J4" s="42" t="s">
        <v>298</v>
      </c>
      <c r="K4" s="43" t="s">
        <v>299</v>
      </c>
      <c r="L4" s="43" t="s">
        <v>300</v>
      </c>
      <c r="M4" s="44" t="s">
        <v>301</v>
      </c>
    </row>
    <row r="5" spans="1:8" ht="12.75">
      <c r="A5" s="41"/>
      <c r="H5" s="41"/>
    </row>
    <row r="6" spans="1:13" ht="12.75" customHeight="1">
      <c r="A6" s="108" t="s">
        <v>169</v>
      </c>
      <c r="B6" s="45">
        <v>1</v>
      </c>
      <c r="C6" s="46">
        <v>99</v>
      </c>
      <c r="D6" s="46">
        <v>59</v>
      </c>
      <c r="E6" s="47">
        <v>0</v>
      </c>
      <c r="F6" s="48">
        <f>IF(ISBLANK(C6),"",C6+D6)</f>
        <v>158</v>
      </c>
      <c r="H6" s="101" t="s">
        <v>210</v>
      </c>
      <c r="I6" s="45">
        <v>3</v>
      </c>
      <c r="J6" s="46">
        <v>83</v>
      </c>
      <c r="K6" s="46">
        <v>24</v>
      </c>
      <c r="L6" s="47">
        <v>5</v>
      </c>
      <c r="M6" s="48">
        <f>IF(ISBLANK(J6),"",J6+K6)</f>
        <v>107</v>
      </c>
    </row>
    <row r="7" spans="1:13" ht="12.75" customHeight="1">
      <c r="A7" s="108"/>
      <c r="B7" s="49">
        <v>2</v>
      </c>
      <c r="C7" s="50">
        <v>95</v>
      </c>
      <c r="D7" s="50">
        <v>59</v>
      </c>
      <c r="E7" s="51">
        <v>1</v>
      </c>
      <c r="F7" s="52">
        <f>IF(ISBLANK(C7),"",C7+D7)</f>
        <v>154</v>
      </c>
      <c r="H7" s="101"/>
      <c r="I7" s="49">
        <v>4</v>
      </c>
      <c r="J7" s="50">
        <v>91</v>
      </c>
      <c r="K7" s="50">
        <v>45</v>
      </c>
      <c r="L7" s="51">
        <v>1</v>
      </c>
      <c r="M7" s="52">
        <f>IF(ISBLANK(J7),"",J7+K7)</f>
        <v>136</v>
      </c>
    </row>
    <row r="8" spans="1:13" ht="12.75" customHeight="1">
      <c r="A8" s="108"/>
      <c r="B8" s="49">
        <v>4</v>
      </c>
      <c r="C8" s="50">
        <v>94</v>
      </c>
      <c r="D8" s="50">
        <v>50</v>
      </c>
      <c r="E8" s="51">
        <v>0</v>
      </c>
      <c r="F8" s="52">
        <f>IF(ISBLANK(C8),"",C8+D8)</f>
        <v>144</v>
      </c>
      <c r="H8" s="101"/>
      <c r="I8" s="49">
        <v>2</v>
      </c>
      <c r="J8" s="50">
        <v>94</v>
      </c>
      <c r="K8" s="50">
        <v>43</v>
      </c>
      <c r="L8" s="51">
        <v>1</v>
      </c>
      <c r="M8" s="52">
        <f>IF(ISBLANK(J8),"",J8+K8)</f>
        <v>137</v>
      </c>
    </row>
    <row r="9" spans="1:13" ht="12.75" customHeight="1">
      <c r="A9" s="108"/>
      <c r="B9" s="53">
        <v>3</v>
      </c>
      <c r="C9" s="54">
        <v>98</v>
      </c>
      <c r="D9" s="54">
        <v>81</v>
      </c>
      <c r="E9" s="55">
        <v>0</v>
      </c>
      <c r="F9" s="56">
        <f>IF(ISBLANK(C9),"",C9+D9)</f>
        <v>179</v>
      </c>
      <c r="H9" s="101"/>
      <c r="I9" s="53">
        <v>1</v>
      </c>
      <c r="J9" s="54">
        <v>84</v>
      </c>
      <c r="K9" s="54">
        <v>45</v>
      </c>
      <c r="L9" s="55">
        <v>0</v>
      </c>
      <c r="M9" s="56">
        <f>IF(ISBLANK(J9),"",J9+K9)</f>
        <v>129</v>
      </c>
    </row>
    <row r="10" spans="1:13" ht="16.5" customHeight="1">
      <c r="A10" s="108"/>
      <c r="B10" s="57" t="s">
        <v>302</v>
      </c>
      <c r="C10" s="58">
        <f>IF(ISNUMBER(C6),SUM(C6:C9),"")</f>
        <v>386</v>
      </c>
      <c r="D10" s="59">
        <f>IF(ISNUMBER(D6),SUM(D6:D9),"")</f>
        <v>249</v>
      </c>
      <c r="E10" s="59">
        <f>IF(ISNUMBER(E6),SUM(E6:E9),"")</f>
        <v>1</v>
      </c>
      <c r="F10" s="60">
        <f>IF(ISNUMBER(F6),SUM(F6:F9),"")</f>
        <v>635</v>
      </c>
      <c r="H10" s="101"/>
      <c r="I10" s="57" t="s">
        <v>302</v>
      </c>
      <c r="J10" s="58">
        <f>IF(ISNUMBER(J6),SUM(J6:J9),"")</f>
        <v>352</v>
      </c>
      <c r="K10" s="59">
        <f>IF(ISNUMBER(K6),SUM(K6:K9),"")</f>
        <v>157</v>
      </c>
      <c r="L10" s="59">
        <f>IF(ISNUMBER(L6),SUM(L6:L9),"")</f>
        <v>7</v>
      </c>
      <c r="M10" s="60">
        <f>IF(ISNUMBER(M6),SUM(M6:M9),"")</f>
        <v>509</v>
      </c>
    </row>
    <row r="11" spans="1:13" ht="12.75" customHeight="1">
      <c r="A11" s="100" t="s">
        <v>195</v>
      </c>
      <c r="B11" s="45">
        <v>2</v>
      </c>
      <c r="C11" s="46">
        <v>90</v>
      </c>
      <c r="D11" s="46">
        <v>45</v>
      </c>
      <c r="E11" s="47">
        <v>1</v>
      </c>
      <c r="F11" s="48">
        <f>IF(ISBLANK(C11),"",C11+D11)</f>
        <v>135</v>
      </c>
      <c r="H11" s="101" t="s">
        <v>187</v>
      </c>
      <c r="I11" s="45">
        <v>4</v>
      </c>
      <c r="J11" s="46">
        <v>94</v>
      </c>
      <c r="K11" s="46">
        <v>36</v>
      </c>
      <c r="L11" s="47">
        <v>0</v>
      </c>
      <c r="M11" s="48">
        <f>IF(ISBLANK(J11),"",J11+K11)</f>
        <v>130</v>
      </c>
    </row>
    <row r="12" spans="1:13" ht="12.75" customHeight="1">
      <c r="A12" s="100"/>
      <c r="B12" s="49">
        <v>1</v>
      </c>
      <c r="C12" s="50">
        <v>101</v>
      </c>
      <c r="D12" s="50">
        <v>53</v>
      </c>
      <c r="E12" s="51">
        <v>2</v>
      </c>
      <c r="F12" s="52">
        <f>IF(ISBLANK(C12),"",C12+D12)</f>
        <v>154</v>
      </c>
      <c r="H12" s="101"/>
      <c r="I12" s="49">
        <v>3</v>
      </c>
      <c r="J12" s="50">
        <v>99</v>
      </c>
      <c r="K12" s="50">
        <v>53</v>
      </c>
      <c r="L12" s="51">
        <v>0</v>
      </c>
      <c r="M12" s="52">
        <f>IF(ISBLANK(J12),"",J12+K12)</f>
        <v>152</v>
      </c>
    </row>
    <row r="13" spans="1:13" ht="12.75" customHeight="1">
      <c r="A13" s="100"/>
      <c r="B13" s="49">
        <v>3</v>
      </c>
      <c r="C13" s="50">
        <v>94</v>
      </c>
      <c r="D13" s="50">
        <v>36</v>
      </c>
      <c r="E13" s="51">
        <v>3</v>
      </c>
      <c r="F13" s="52">
        <f>IF(ISBLANK(C13),"",C13+D13)</f>
        <v>130</v>
      </c>
      <c r="H13" s="101"/>
      <c r="I13" s="49">
        <v>1</v>
      </c>
      <c r="J13" s="50">
        <v>97</v>
      </c>
      <c r="K13" s="50">
        <v>43</v>
      </c>
      <c r="L13" s="51">
        <v>4</v>
      </c>
      <c r="M13" s="52">
        <f>IF(ISBLANK(J13),"",J13+K13)</f>
        <v>140</v>
      </c>
    </row>
    <row r="14" spans="1:13" ht="12.75" customHeight="1">
      <c r="A14" s="100"/>
      <c r="B14" s="53">
        <v>4</v>
      </c>
      <c r="C14" s="54">
        <v>97</v>
      </c>
      <c r="D14" s="54">
        <v>63</v>
      </c>
      <c r="E14" s="55">
        <v>0</v>
      </c>
      <c r="F14" s="56">
        <f>IF(ISBLANK(C14),"",C14+D14)</f>
        <v>160</v>
      </c>
      <c r="H14" s="101"/>
      <c r="I14" s="53">
        <v>2</v>
      </c>
      <c r="J14" s="54">
        <v>95</v>
      </c>
      <c r="K14" s="54">
        <v>65</v>
      </c>
      <c r="L14" s="55">
        <v>0</v>
      </c>
      <c r="M14" s="56">
        <f>IF(ISBLANK(J14),"",J14+K14)</f>
        <v>160</v>
      </c>
    </row>
    <row r="15" spans="1:13" ht="16.5" customHeight="1">
      <c r="A15" s="100"/>
      <c r="B15" s="57" t="s">
        <v>302</v>
      </c>
      <c r="C15" s="61">
        <f>IF(ISNUMBER(C11),SUM(C11:C14),"")</f>
        <v>382</v>
      </c>
      <c r="D15" s="61">
        <f>IF(ISNUMBER(D11),SUM(D11:D14),"")</f>
        <v>197</v>
      </c>
      <c r="E15" s="59">
        <f>IF(ISNUMBER(E11),SUM(E11:E14),"")</f>
        <v>6</v>
      </c>
      <c r="F15" s="60">
        <f>IF(ISNUMBER(F11),SUM(F11:F14),"")</f>
        <v>579</v>
      </c>
      <c r="H15" s="101"/>
      <c r="I15" s="57" t="s">
        <v>302</v>
      </c>
      <c r="J15" s="58">
        <f>IF(ISNUMBER(J11),SUM(J11:J14),"")</f>
        <v>385</v>
      </c>
      <c r="K15" s="59">
        <f>IF(ISNUMBER(K11),SUM(K11:K14),"")</f>
        <v>197</v>
      </c>
      <c r="L15" s="59">
        <f>IF(ISNUMBER(L11),SUM(L11:L14),"")</f>
        <v>4</v>
      </c>
      <c r="M15" s="60">
        <f>IF(ISNUMBER(M11),SUM(M11:M14),"")</f>
        <v>582</v>
      </c>
    </row>
    <row r="17" spans="1:13" s="64" customFormat="1" ht="21.75" customHeight="1">
      <c r="A17" s="102" t="s">
        <v>301</v>
      </c>
      <c r="B17" s="102"/>
      <c r="C17" s="62">
        <f>SUM(C10+C15)</f>
        <v>768</v>
      </c>
      <c r="D17" s="62">
        <f>SUM(D10+D15)</f>
        <v>446</v>
      </c>
      <c r="E17" s="62">
        <f>SUM(E10+E15)</f>
        <v>7</v>
      </c>
      <c r="F17" s="63">
        <f>SUM(F10+F15)</f>
        <v>1214</v>
      </c>
      <c r="H17" s="102" t="s">
        <v>301</v>
      </c>
      <c r="I17" s="102"/>
      <c r="J17" s="65">
        <f>J10+J15</f>
        <v>737</v>
      </c>
      <c r="K17" s="65">
        <f>K10+K15</f>
        <v>354</v>
      </c>
      <c r="L17" s="65">
        <f>L10+L15</f>
        <v>11</v>
      </c>
      <c r="M17" s="66">
        <f>M10+M15</f>
        <v>1091</v>
      </c>
    </row>
    <row r="18" ht="31.5" customHeight="1"/>
    <row r="19" spans="1:13" s="39" customFormat="1" ht="34.5" customHeight="1">
      <c r="A19" s="103" t="s">
        <v>1</v>
      </c>
      <c r="B19" s="103"/>
      <c r="C19" s="103"/>
      <c r="D19" s="103"/>
      <c r="E19" s="103"/>
      <c r="F19" s="103"/>
      <c r="G19" s="38"/>
      <c r="H19" s="103" t="s">
        <v>1</v>
      </c>
      <c r="I19" s="103"/>
      <c r="J19" s="103"/>
      <c r="K19" s="103"/>
      <c r="L19" s="103"/>
      <c r="M19" s="103"/>
    </row>
    <row r="20" spans="1:13" ht="25.5" customHeight="1">
      <c r="A20" s="40" t="s">
        <v>292</v>
      </c>
      <c r="B20" s="109" t="s">
        <v>307</v>
      </c>
      <c r="C20" s="109"/>
      <c r="D20" s="109"/>
      <c r="E20" s="109"/>
      <c r="F20" s="109"/>
      <c r="G20" s="41"/>
      <c r="H20" s="40" t="s">
        <v>292</v>
      </c>
      <c r="I20" s="109" t="s">
        <v>307</v>
      </c>
      <c r="J20" s="109"/>
      <c r="K20" s="109"/>
      <c r="L20" s="109"/>
      <c r="M20" s="109"/>
    </row>
    <row r="21" spans="1:13" ht="12.75" customHeight="1">
      <c r="A21" s="105" t="s">
        <v>295</v>
      </c>
      <c r="B21" s="106" t="s">
        <v>296</v>
      </c>
      <c r="C21" s="107" t="s">
        <v>297</v>
      </c>
      <c r="D21" s="107"/>
      <c r="E21" s="107"/>
      <c r="F21" s="107"/>
      <c r="H21" s="105" t="s">
        <v>295</v>
      </c>
      <c r="I21" s="106" t="s">
        <v>296</v>
      </c>
      <c r="J21" s="107" t="s">
        <v>297</v>
      </c>
      <c r="K21" s="107"/>
      <c r="L21" s="107"/>
      <c r="M21" s="107"/>
    </row>
    <row r="22" spans="1:13" ht="12.75">
      <c r="A22" s="105"/>
      <c r="B22" s="106"/>
      <c r="C22" s="42" t="s">
        <v>298</v>
      </c>
      <c r="D22" s="43" t="s">
        <v>299</v>
      </c>
      <c r="E22" s="43" t="s">
        <v>300</v>
      </c>
      <c r="F22" s="44" t="s">
        <v>301</v>
      </c>
      <c r="H22" s="105"/>
      <c r="I22" s="106"/>
      <c r="J22" s="42" t="s">
        <v>298</v>
      </c>
      <c r="K22" s="43" t="s">
        <v>299</v>
      </c>
      <c r="L22" s="43" t="s">
        <v>300</v>
      </c>
      <c r="M22" s="44" t="s">
        <v>301</v>
      </c>
    </row>
    <row r="23" spans="1:8" ht="12.75">
      <c r="A23" s="41"/>
      <c r="H23" s="41"/>
    </row>
    <row r="24" spans="1:13" ht="12.75" customHeight="1">
      <c r="A24" s="108" t="s">
        <v>235</v>
      </c>
      <c r="B24" s="45">
        <v>1</v>
      </c>
      <c r="C24" s="46">
        <v>86</v>
      </c>
      <c r="D24" s="46">
        <v>32</v>
      </c>
      <c r="E24" s="47">
        <v>2</v>
      </c>
      <c r="F24" s="48">
        <f>IF(ISBLANK(C24),"",C24+D24)</f>
        <v>118</v>
      </c>
      <c r="H24" s="100" t="s">
        <v>206</v>
      </c>
      <c r="I24" s="45">
        <v>3</v>
      </c>
      <c r="J24" s="46">
        <v>89</v>
      </c>
      <c r="K24" s="46">
        <v>44</v>
      </c>
      <c r="L24" s="47">
        <v>3</v>
      </c>
      <c r="M24" s="48">
        <f>IF(ISBLANK(J24),"",J24+K24)</f>
        <v>133</v>
      </c>
    </row>
    <row r="25" spans="1:13" ht="12.75" customHeight="1">
      <c r="A25" s="108"/>
      <c r="B25" s="49">
        <v>2</v>
      </c>
      <c r="C25" s="50">
        <v>91</v>
      </c>
      <c r="D25" s="50">
        <v>52</v>
      </c>
      <c r="E25" s="51">
        <v>2</v>
      </c>
      <c r="F25" s="52">
        <f>IF(ISBLANK(C25),"",C25+D25)</f>
        <v>143</v>
      </c>
      <c r="H25" s="100"/>
      <c r="I25" s="49">
        <v>4</v>
      </c>
      <c r="J25" s="50">
        <v>83</v>
      </c>
      <c r="K25" s="50">
        <v>59</v>
      </c>
      <c r="L25" s="51">
        <v>0</v>
      </c>
      <c r="M25" s="52">
        <f>IF(ISBLANK(J25),"",J25+K25)</f>
        <v>142</v>
      </c>
    </row>
    <row r="26" spans="1:13" ht="12.75" customHeight="1">
      <c r="A26" s="108"/>
      <c r="B26" s="49">
        <v>4</v>
      </c>
      <c r="C26" s="50">
        <v>87</v>
      </c>
      <c r="D26" s="50">
        <v>43</v>
      </c>
      <c r="E26" s="51">
        <v>2</v>
      </c>
      <c r="F26" s="52">
        <f>IF(ISBLANK(C26),"",C26+D26)</f>
        <v>130</v>
      </c>
      <c r="H26" s="100"/>
      <c r="I26" s="49">
        <v>2</v>
      </c>
      <c r="J26" s="50">
        <v>90</v>
      </c>
      <c r="K26" s="50">
        <v>51</v>
      </c>
      <c r="L26" s="51">
        <v>2</v>
      </c>
      <c r="M26" s="52">
        <f>IF(ISBLANK(J26),"",J26+K26)</f>
        <v>141</v>
      </c>
    </row>
    <row r="27" spans="1:13" ht="12.75" customHeight="1">
      <c r="A27" s="108"/>
      <c r="B27" s="53">
        <v>3</v>
      </c>
      <c r="C27" s="54">
        <v>81</v>
      </c>
      <c r="D27" s="54">
        <v>34</v>
      </c>
      <c r="E27" s="55">
        <v>4</v>
      </c>
      <c r="F27" s="56">
        <f>IF(ISBLANK(C27),"",C27+D27)</f>
        <v>115</v>
      </c>
      <c r="H27" s="100"/>
      <c r="I27" s="53">
        <v>1</v>
      </c>
      <c r="J27" s="54">
        <v>95</v>
      </c>
      <c r="K27" s="54">
        <v>33</v>
      </c>
      <c r="L27" s="55">
        <v>3</v>
      </c>
      <c r="M27" s="56">
        <f>IF(ISBLANK(J27),"",J27+K27)</f>
        <v>128</v>
      </c>
    </row>
    <row r="28" spans="1:13" ht="16.5" customHeight="1">
      <c r="A28" s="108"/>
      <c r="B28" s="57" t="s">
        <v>302</v>
      </c>
      <c r="C28" s="58">
        <f>IF(ISNUMBER(C24),SUM(C24:C27),"")</f>
        <v>345</v>
      </c>
      <c r="D28" s="59">
        <f>IF(ISNUMBER(D24),SUM(D24:D27),"")</f>
        <v>161</v>
      </c>
      <c r="E28" s="59">
        <f>IF(ISNUMBER(E24),SUM(E24:E27),"")</f>
        <v>10</v>
      </c>
      <c r="F28" s="60">
        <f>IF(ISNUMBER(F24),SUM(F24:F27),"")</f>
        <v>506</v>
      </c>
      <c r="H28" s="100"/>
      <c r="I28" s="57" t="s">
        <v>302</v>
      </c>
      <c r="J28" s="58">
        <f>IF(ISNUMBER(J24),SUM(J24:J27),"")</f>
        <v>357</v>
      </c>
      <c r="K28" s="59">
        <f>IF(ISNUMBER(K24),SUM(K24:K27),"")</f>
        <v>187</v>
      </c>
      <c r="L28" s="59">
        <f>IF(ISNUMBER(L24),SUM(L24:L27),"")</f>
        <v>8</v>
      </c>
      <c r="M28" s="60">
        <f>IF(ISNUMBER(M24),SUM(M24:M27),"")</f>
        <v>544</v>
      </c>
    </row>
    <row r="29" spans="1:13" ht="12.75" customHeight="1">
      <c r="A29" s="101" t="s">
        <v>222</v>
      </c>
      <c r="B29" s="45">
        <v>2</v>
      </c>
      <c r="C29" s="67">
        <v>93</v>
      </c>
      <c r="D29" s="47">
        <v>61</v>
      </c>
      <c r="E29" s="47">
        <v>1</v>
      </c>
      <c r="F29" s="48">
        <f>IF(ISBLANK(C29),"",C29+D29)</f>
        <v>154</v>
      </c>
      <c r="H29" s="101" t="s">
        <v>221</v>
      </c>
      <c r="I29" s="45">
        <v>4</v>
      </c>
      <c r="J29" s="67">
        <v>92</v>
      </c>
      <c r="K29" s="47">
        <v>41</v>
      </c>
      <c r="L29" s="47">
        <v>2</v>
      </c>
      <c r="M29" s="48">
        <f>IF(ISBLANK(J29),"",J29+K29)</f>
        <v>133</v>
      </c>
    </row>
    <row r="30" spans="1:13" ht="12.75" customHeight="1">
      <c r="A30" s="101"/>
      <c r="B30" s="49">
        <v>1</v>
      </c>
      <c r="C30" s="68">
        <v>85</v>
      </c>
      <c r="D30" s="51">
        <v>45</v>
      </c>
      <c r="E30" s="51">
        <v>2</v>
      </c>
      <c r="F30" s="52">
        <f>IF(ISBLANK(C30),"",C30+D30)</f>
        <v>130</v>
      </c>
      <c r="H30" s="101"/>
      <c r="I30" s="49">
        <v>3</v>
      </c>
      <c r="J30" s="68">
        <v>92</v>
      </c>
      <c r="K30" s="51">
        <v>51</v>
      </c>
      <c r="L30" s="51">
        <v>2</v>
      </c>
      <c r="M30" s="52">
        <f>IF(ISBLANK(J30),"",J30+K30)</f>
        <v>143</v>
      </c>
    </row>
    <row r="31" spans="1:13" ht="12.75" customHeight="1">
      <c r="A31" s="101"/>
      <c r="B31" s="49">
        <v>3</v>
      </c>
      <c r="C31" s="68">
        <v>94</v>
      </c>
      <c r="D31" s="51">
        <v>43</v>
      </c>
      <c r="E31" s="51">
        <v>3</v>
      </c>
      <c r="F31" s="52">
        <f>IF(ISBLANK(C31),"",C31+D31)</f>
        <v>137</v>
      </c>
      <c r="H31" s="101"/>
      <c r="I31" s="49">
        <v>1</v>
      </c>
      <c r="J31" s="68">
        <v>96</v>
      </c>
      <c r="K31" s="51">
        <v>51</v>
      </c>
      <c r="L31" s="51">
        <v>1</v>
      </c>
      <c r="M31" s="52">
        <f>IF(ISBLANK(J31),"",J31+K31)</f>
        <v>147</v>
      </c>
    </row>
    <row r="32" spans="1:13" ht="12.75" customHeight="1">
      <c r="A32" s="101"/>
      <c r="B32" s="53">
        <v>4</v>
      </c>
      <c r="C32" s="69">
        <v>93</v>
      </c>
      <c r="D32" s="55">
        <v>26</v>
      </c>
      <c r="E32" s="55">
        <v>5</v>
      </c>
      <c r="F32" s="56">
        <f>IF(ISBLANK(C32),"",C32+D32)</f>
        <v>119</v>
      </c>
      <c r="H32" s="101"/>
      <c r="I32" s="53">
        <v>2</v>
      </c>
      <c r="J32" s="69">
        <v>85</v>
      </c>
      <c r="K32" s="55">
        <v>33</v>
      </c>
      <c r="L32" s="55">
        <v>5</v>
      </c>
      <c r="M32" s="56">
        <f>IF(ISBLANK(J32),"",J32+K32)</f>
        <v>118</v>
      </c>
    </row>
    <row r="33" spans="1:13" ht="16.5" customHeight="1">
      <c r="A33" s="101"/>
      <c r="B33" s="57" t="s">
        <v>302</v>
      </c>
      <c r="C33" s="61">
        <f>IF(ISNUMBER(C29),SUM(C29:C32),"")</f>
        <v>365</v>
      </c>
      <c r="D33" s="61">
        <f>IF(ISNUMBER(D29),SUM(D29:D32),"")</f>
        <v>175</v>
      </c>
      <c r="E33" s="59">
        <f>IF(ISNUMBER(E29),SUM(E29:E32),"")</f>
        <v>11</v>
      </c>
      <c r="F33" s="60">
        <f>IF(ISNUMBER(F29),SUM(F29:F32),"")</f>
        <v>540</v>
      </c>
      <c r="H33" s="101"/>
      <c r="I33" s="57" t="s">
        <v>302</v>
      </c>
      <c r="J33" s="58">
        <f>IF(ISNUMBER(J29),SUM(J29:J32),"")</f>
        <v>365</v>
      </c>
      <c r="K33" s="59">
        <f>IF(ISNUMBER(K29),SUM(K29:K32),"")</f>
        <v>176</v>
      </c>
      <c r="L33" s="59">
        <f>IF(ISNUMBER(L29),SUM(L29:L32),"")</f>
        <v>10</v>
      </c>
      <c r="M33" s="60">
        <f>IF(ISNUMBER(M29),SUM(M29:M32),"")</f>
        <v>541</v>
      </c>
    </row>
    <row r="35" spans="1:13" s="64" customFormat="1" ht="21.75" customHeight="1">
      <c r="A35" s="102" t="s">
        <v>301</v>
      </c>
      <c r="B35" s="102"/>
      <c r="C35" s="62">
        <f>SUM(C28+C33)</f>
        <v>710</v>
      </c>
      <c r="D35" s="62">
        <f>SUM(D28+D33)</f>
        <v>336</v>
      </c>
      <c r="E35" s="62">
        <f>SUM(E28+E33)</f>
        <v>21</v>
      </c>
      <c r="F35" s="63">
        <f>SUM(F28+F33)</f>
        <v>1046</v>
      </c>
      <c r="H35" s="102" t="s">
        <v>301</v>
      </c>
      <c r="I35" s="102"/>
      <c r="J35" s="65">
        <f>J28+J33</f>
        <v>722</v>
      </c>
      <c r="K35" s="65">
        <f>K28+K33</f>
        <v>363</v>
      </c>
      <c r="L35" s="65">
        <f>L28+L33</f>
        <v>18</v>
      </c>
      <c r="M35" s="66">
        <f>M28+M33</f>
        <v>1085</v>
      </c>
    </row>
    <row r="36" ht="31.5" customHeight="1">
      <c r="U36" s="37" t="s">
        <v>305</v>
      </c>
    </row>
    <row r="37" spans="1:13" s="39" customFormat="1" ht="34.5" customHeight="1">
      <c r="A37" s="103" t="s">
        <v>1</v>
      </c>
      <c r="B37" s="103"/>
      <c r="C37" s="103"/>
      <c r="D37" s="103"/>
      <c r="E37" s="103"/>
      <c r="F37" s="103"/>
      <c r="G37" s="38"/>
      <c r="H37" s="103" t="s">
        <v>1</v>
      </c>
      <c r="I37" s="103"/>
      <c r="J37" s="103"/>
      <c r="K37" s="103"/>
      <c r="L37" s="103"/>
      <c r="M37" s="103"/>
    </row>
    <row r="38" spans="1:13" ht="25.5" customHeight="1">
      <c r="A38" s="40" t="s">
        <v>292</v>
      </c>
      <c r="B38" s="104" t="s">
        <v>307</v>
      </c>
      <c r="C38" s="104"/>
      <c r="D38" s="104"/>
      <c r="E38" s="104"/>
      <c r="F38" s="104"/>
      <c r="G38" s="41"/>
      <c r="H38" s="40" t="s">
        <v>292</v>
      </c>
      <c r="I38" s="104" t="s">
        <v>307</v>
      </c>
      <c r="J38" s="104"/>
      <c r="K38" s="104"/>
      <c r="L38" s="104"/>
      <c r="M38" s="104"/>
    </row>
    <row r="39" spans="1:13" ht="12.75" customHeight="1">
      <c r="A39" s="105" t="s">
        <v>295</v>
      </c>
      <c r="B39" s="106" t="s">
        <v>296</v>
      </c>
      <c r="C39" s="107" t="s">
        <v>297</v>
      </c>
      <c r="D39" s="107"/>
      <c r="E39" s="107"/>
      <c r="F39" s="107"/>
      <c r="H39" s="105" t="s">
        <v>295</v>
      </c>
      <c r="I39" s="106" t="s">
        <v>296</v>
      </c>
      <c r="J39" s="107" t="s">
        <v>297</v>
      </c>
      <c r="K39" s="107"/>
      <c r="L39" s="107"/>
      <c r="M39" s="107"/>
    </row>
    <row r="40" spans="1:13" ht="12.75">
      <c r="A40" s="105"/>
      <c r="B40" s="106"/>
      <c r="C40" s="42" t="s">
        <v>298</v>
      </c>
      <c r="D40" s="43" t="s">
        <v>299</v>
      </c>
      <c r="E40" s="43" t="s">
        <v>300</v>
      </c>
      <c r="F40" s="44" t="s">
        <v>301</v>
      </c>
      <c r="H40" s="105"/>
      <c r="I40" s="106"/>
      <c r="J40" s="42" t="s">
        <v>298</v>
      </c>
      <c r="K40" s="43" t="s">
        <v>299</v>
      </c>
      <c r="L40" s="43" t="s">
        <v>300</v>
      </c>
      <c r="M40" s="44" t="s">
        <v>301</v>
      </c>
    </row>
    <row r="41" spans="1:8" ht="12.75">
      <c r="A41" s="41"/>
      <c r="H41" s="41"/>
    </row>
    <row r="42" spans="1:13" ht="12.75" customHeight="1">
      <c r="A42" s="100" t="s">
        <v>222</v>
      </c>
      <c r="B42" s="45">
        <v>1</v>
      </c>
      <c r="C42" s="46">
        <v>93</v>
      </c>
      <c r="D42" s="46">
        <v>32</v>
      </c>
      <c r="E42" s="47">
        <v>4</v>
      </c>
      <c r="F42" s="48">
        <f>IF(ISBLANK(C42),"",C42+D42)</f>
        <v>125</v>
      </c>
      <c r="H42" s="100" t="s">
        <v>322</v>
      </c>
      <c r="I42" s="45">
        <v>3</v>
      </c>
      <c r="J42" s="46">
        <v>87</v>
      </c>
      <c r="K42" s="46">
        <v>68</v>
      </c>
      <c r="L42" s="47">
        <v>0</v>
      </c>
      <c r="M42" s="48">
        <f>IF(ISBLANK(J42),"",J42+K42)</f>
        <v>155</v>
      </c>
    </row>
    <row r="43" spans="1:13" ht="12.75" customHeight="1">
      <c r="A43" s="100"/>
      <c r="B43" s="49">
        <v>2</v>
      </c>
      <c r="C43" s="50">
        <v>93</v>
      </c>
      <c r="D43" s="50">
        <v>36</v>
      </c>
      <c r="E43" s="51">
        <v>2</v>
      </c>
      <c r="F43" s="52">
        <f>IF(ISBLANK(C43),"",C43+D43)</f>
        <v>129</v>
      </c>
      <c r="H43" s="100"/>
      <c r="I43" s="49">
        <v>4</v>
      </c>
      <c r="J43" s="50">
        <v>97</v>
      </c>
      <c r="K43" s="50">
        <v>62</v>
      </c>
      <c r="L43" s="51">
        <v>2</v>
      </c>
      <c r="M43" s="52">
        <f>IF(ISBLANK(J43),"",J43+K43)</f>
        <v>159</v>
      </c>
    </row>
    <row r="44" spans="1:13" ht="12.75" customHeight="1">
      <c r="A44" s="100"/>
      <c r="B44" s="49">
        <v>4</v>
      </c>
      <c r="C44" s="50">
        <v>93</v>
      </c>
      <c r="D44" s="50">
        <v>35</v>
      </c>
      <c r="E44" s="51">
        <v>3</v>
      </c>
      <c r="F44" s="52">
        <f>IF(ISBLANK(C44),"",C44+D44)</f>
        <v>128</v>
      </c>
      <c r="H44" s="100"/>
      <c r="I44" s="49">
        <v>2</v>
      </c>
      <c r="J44" s="50">
        <v>108</v>
      </c>
      <c r="K44" s="50">
        <v>43</v>
      </c>
      <c r="L44" s="51">
        <v>3</v>
      </c>
      <c r="M44" s="52">
        <f>IF(ISBLANK(J44),"",J44+K44)</f>
        <v>151</v>
      </c>
    </row>
    <row r="45" spans="1:13" ht="12.75" customHeight="1">
      <c r="A45" s="100"/>
      <c r="B45" s="53">
        <v>3</v>
      </c>
      <c r="C45" s="54">
        <v>94</v>
      </c>
      <c r="D45" s="54">
        <v>27</v>
      </c>
      <c r="E45" s="55">
        <v>3</v>
      </c>
      <c r="F45" s="56">
        <f>IF(ISBLANK(C45),"",C45+D45)</f>
        <v>121</v>
      </c>
      <c r="H45" s="100"/>
      <c r="I45" s="53">
        <v>1</v>
      </c>
      <c r="J45" s="54">
        <v>93</v>
      </c>
      <c r="K45" s="54">
        <v>52</v>
      </c>
      <c r="L45" s="55">
        <v>0</v>
      </c>
      <c r="M45" s="56">
        <f>IF(ISBLANK(J45),"",J45+K45)</f>
        <v>145</v>
      </c>
    </row>
    <row r="46" spans="1:13" ht="16.5" customHeight="1">
      <c r="A46" s="100"/>
      <c r="B46" s="57" t="s">
        <v>302</v>
      </c>
      <c r="C46" s="58">
        <f>IF(ISNUMBER(C42),SUM(C42:C45),"")</f>
        <v>373</v>
      </c>
      <c r="D46" s="59">
        <f>IF(ISNUMBER(D42),SUM(D42:D45),"")</f>
        <v>130</v>
      </c>
      <c r="E46" s="59">
        <f>IF(ISNUMBER(E42),SUM(E42:E45),"")</f>
        <v>12</v>
      </c>
      <c r="F46" s="60">
        <f>IF(ISNUMBER(F42),SUM(F42:F45),"")</f>
        <v>503</v>
      </c>
      <c r="H46" s="100"/>
      <c r="I46" s="57" t="s">
        <v>302</v>
      </c>
      <c r="J46" s="58">
        <f>IF(ISNUMBER(J42),SUM(J42:J45),"")</f>
        <v>385</v>
      </c>
      <c r="K46" s="59">
        <f>IF(ISNUMBER(K42),SUM(K42:K45),"")</f>
        <v>225</v>
      </c>
      <c r="L46" s="59">
        <f>IF(ISNUMBER(L42),SUM(L42:L45),"")</f>
        <v>5</v>
      </c>
      <c r="M46" s="60">
        <f>IF(ISNUMBER(M42),SUM(M42:M45),"")</f>
        <v>610</v>
      </c>
    </row>
    <row r="47" spans="1:13" ht="12.75" customHeight="1">
      <c r="A47" s="101" t="s">
        <v>201</v>
      </c>
      <c r="B47" s="45">
        <v>2</v>
      </c>
      <c r="C47" s="67">
        <v>94</v>
      </c>
      <c r="D47" s="47">
        <v>35</v>
      </c>
      <c r="E47" s="47">
        <v>1</v>
      </c>
      <c r="F47" s="48">
        <f>IF(ISBLANK(C47),"",C47+D47)</f>
        <v>129</v>
      </c>
      <c r="H47" s="101" t="s">
        <v>238</v>
      </c>
      <c r="I47" s="45">
        <v>4</v>
      </c>
      <c r="J47" s="67">
        <v>98</v>
      </c>
      <c r="K47" s="47">
        <v>43</v>
      </c>
      <c r="L47" s="47">
        <v>6</v>
      </c>
      <c r="M47" s="48">
        <f>IF(ISBLANK(J47),"",J47+K47)</f>
        <v>141</v>
      </c>
    </row>
    <row r="48" spans="1:13" ht="12.75" customHeight="1">
      <c r="A48" s="101"/>
      <c r="B48" s="49">
        <v>1</v>
      </c>
      <c r="C48" s="68">
        <v>112</v>
      </c>
      <c r="D48" s="51">
        <v>61</v>
      </c>
      <c r="E48" s="51">
        <v>0</v>
      </c>
      <c r="F48" s="52">
        <f>IF(ISBLANK(C48),"",C48+D48)</f>
        <v>173</v>
      </c>
      <c r="H48" s="101"/>
      <c r="I48" s="49">
        <v>3</v>
      </c>
      <c r="J48" s="68">
        <v>91</v>
      </c>
      <c r="K48" s="51">
        <v>27</v>
      </c>
      <c r="L48" s="51">
        <v>4</v>
      </c>
      <c r="M48" s="52">
        <f>IF(ISBLANK(J48),"",J48+K48)</f>
        <v>118</v>
      </c>
    </row>
    <row r="49" spans="1:13" ht="12.75" customHeight="1">
      <c r="A49" s="101"/>
      <c r="B49" s="49">
        <v>3</v>
      </c>
      <c r="C49" s="68">
        <v>98</v>
      </c>
      <c r="D49" s="51">
        <v>35</v>
      </c>
      <c r="E49" s="51">
        <v>4</v>
      </c>
      <c r="F49" s="52">
        <f>IF(ISBLANK(C49),"",C49+D49)</f>
        <v>133</v>
      </c>
      <c r="H49" s="101"/>
      <c r="I49" s="49">
        <v>1</v>
      </c>
      <c r="J49" s="68">
        <v>92</v>
      </c>
      <c r="K49" s="51">
        <v>35</v>
      </c>
      <c r="L49" s="51">
        <v>4</v>
      </c>
      <c r="M49" s="52">
        <f>IF(ISBLANK(J49),"",J49+K49)</f>
        <v>127</v>
      </c>
    </row>
    <row r="50" spans="1:13" ht="12.75" customHeight="1">
      <c r="A50" s="101"/>
      <c r="B50" s="53">
        <v>4</v>
      </c>
      <c r="C50" s="69">
        <v>91</v>
      </c>
      <c r="D50" s="55">
        <v>42</v>
      </c>
      <c r="E50" s="55">
        <v>2</v>
      </c>
      <c r="F50" s="56">
        <f>IF(ISBLANK(C50),"",C50+D50)</f>
        <v>133</v>
      </c>
      <c r="H50" s="101"/>
      <c r="I50" s="53">
        <v>2</v>
      </c>
      <c r="J50" s="69">
        <v>83</v>
      </c>
      <c r="K50" s="55">
        <v>30</v>
      </c>
      <c r="L50" s="55">
        <v>4</v>
      </c>
      <c r="M50" s="56">
        <f>IF(ISBLANK(J50),"",J50+K50)</f>
        <v>113</v>
      </c>
    </row>
    <row r="51" spans="1:13" ht="16.5" customHeight="1">
      <c r="A51" s="101"/>
      <c r="B51" s="57" t="s">
        <v>302</v>
      </c>
      <c r="C51" s="61">
        <f>IF(ISNUMBER(C47),SUM(C47:C50),"")</f>
        <v>395</v>
      </c>
      <c r="D51" s="61">
        <f>IF(ISNUMBER(D47),SUM(D47:D50),"")</f>
        <v>173</v>
      </c>
      <c r="E51" s="59">
        <f>IF(ISNUMBER(E47),SUM(E47:E50),"")</f>
        <v>7</v>
      </c>
      <c r="F51" s="60">
        <f>IF(ISNUMBER(F47),SUM(F47:F50),"")</f>
        <v>568</v>
      </c>
      <c r="H51" s="101"/>
      <c r="I51" s="57" t="s">
        <v>302</v>
      </c>
      <c r="J51" s="58">
        <f>IF(ISNUMBER(J47),SUM(J47:J50),"")</f>
        <v>364</v>
      </c>
      <c r="K51" s="59">
        <f>IF(ISNUMBER(K47),SUM(K47:K50),"")</f>
        <v>135</v>
      </c>
      <c r="L51" s="59">
        <f>IF(ISNUMBER(L47),SUM(L47:L50),"")</f>
        <v>18</v>
      </c>
      <c r="M51" s="60">
        <f>IF(ISNUMBER(M47),SUM(M47:M50),"")</f>
        <v>499</v>
      </c>
    </row>
    <row r="53" spans="1:13" s="64" customFormat="1" ht="21.75" customHeight="1">
      <c r="A53" s="102" t="s">
        <v>301</v>
      </c>
      <c r="B53" s="102"/>
      <c r="C53" s="62">
        <f>SUM(C46+C51)</f>
        <v>768</v>
      </c>
      <c r="D53" s="62">
        <f>SUM(D46+D51)</f>
        <v>303</v>
      </c>
      <c r="E53" s="62">
        <f>SUM(E46+E51)</f>
        <v>19</v>
      </c>
      <c r="F53" s="63">
        <f>SUM(F46+F51)</f>
        <v>1071</v>
      </c>
      <c r="H53" s="102" t="s">
        <v>301</v>
      </c>
      <c r="I53" s="102"/>
      <c r="J53" s="65">
        <f>J46+J51</f>
        <v>749</v>
      </c>
      <c r="K53" s="65">
        <f>K46+K51</f>
        <v>360</v>
      </c>
      <c r="L53" s="65">
        <f>L46+L51</f>
        <v>23</v>
      </c>
      <c r="M53" s="66">
        <f>M46+M51</f>
        <v>1109</v>
      </c>
    </row>
  </sheetData>
  <sheetProtection selectLockedCells="1" selectUnlockedCells="1"/>
  <mergeCells count="48">
    <mergeCell ref="A1:F1"/>
    <mergeCell ref="H1:M1"/>
    <mergeCell ref="B2:F2"/>
    <mergeCell ref="I2:M2"/>
    <mergeCell ref="A3:A4"/>
    <mergeCell ref="B3:B4"/>
    <mergeCell ref="C3:F3"/>
    <mergeCell ref="H3:H4"/>
    <mergeCell ref="I3:I4"/>
    <mergeCell ref="J3:M3"/>
    <mergeCell ref="A6:A10"/>
    <mergeCell ref="H6:H10"/>
    <mergeCell ref="A11:A15"/>
    <mergeCell ref="H11:H15"/>
    <mergeCell ref="A17:B17"/>
    <mergeCell ref="H17:I17"/>
    <mergeCell ref="A19:F19"/>
    <mergeCell ref="H19:M19"/>
    <mergeCell ref="B20:F20"/>
    <mergeCell ref="I20:M20"/>
    <mergeCell ref="A21:A22"/>
    <mergeCell ref="B21:B22"/>
    <mergeCell ref="C21:F21"/>
    <mergeCell ref="H21:H22"/>
    <mergeCell ref="I21:I22"/>
    <mergeCell ref="J21:M21"/>
    <mergeCell ref="A24:A28"/>
    <mergeCell ref="H24:H28"/>
    <mergeCell ref="A29:A33"/>
    <mergeCell ref="H29:H33"/>
    <mergeCell ref="A35:B35"/>
    <mergeCell ref="H35:I35"/>
    <mergeCell ref="A37:F37"/>
    <mergeCell ref="H37:M37"/>
    <mergeCell ref="B38:F38"/>
    <mergeCell ref="I38:M38"/>
    <mergeCell ref="A39:A40"/>
    <mergeCell ref="B39:B40"/>
    <mergeCell ref="C39:F39"/>
    <mergeCell ref="H39:H40"/>
    <mergeCell ref="I39:I40"/>
    <mergeCell ref="J39:M39"/>
    <mergeCell ref="A42:A46"/>
    <mergeCell ref="H42:H46"/>
    <mergeCell ref="A47:A51"/>
    <mergeCell ref="H47:H51"/>
    <mergeCell ref="A53:B53"/>
    <mergeCell ref="H53:I53"/>
  </mergeCells>
  <printOptions horizontalCentered="1" verticalCentered="1"/>
  <pageMargins left="0.39375" right="0.39375" top="0.39375" bottom="0.3541666666666667" header="0.5118055555555555" footer="0.5118055555555555"/>
  <pageSetup horizontalDpi="300" verticalDpi="300" orientation="portrait" paperSize="9" scale="9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</sheetPr>
  <dimension ref="A1:U53"/>
  <sheetViews>
    <sheetView zoomScalePageLayoutView="0" workbookViewId="0" topLeftCell="A16">
      <selection activeCell="P37" sqref="P37"/>
    </sheetView>
  </sheetViews>
  <sheetFormatPr defaultColWidth="9.140625" defaultRowHeight="15"/>
  <cols>
    <col min="1" max="1" width="14.7109375" style="37" customWidth="1"/>
    <col min="2" max="6" width="7.140625" style="37" customWidth="1"/>
    <col min="7" max="7" width="1.421875" style="37" customWidth="1"/>
    <col min="8" max="8" width="14.7109375" style="37" customWidth="1"/>
    <col min="9" max="13" width="7.140625" style="37" customWidth="1"/>
    <col min="14" max="16384" width="9.140625" style="37" customWidth="1"/>
  </cols>
  <sheetData>
    <row r="1" spans="1:13" s="39" customFormat="1" ht="34.5" customHeight="1">
      <c r="A1" s="103" t="s">
        <v>1</v>
      </c>
      <c r="B1" s="103"/>
      <c r="C1" s="103"/>
      <c r="D1" s="103"/>
      <c r="E1" s="103"/>
      <c r="F1" s="103"/>
      <c r="G1" s="38"/>
      <c r="H1" s="103" t="s">
        <v>1</v>
      </c>
      <c r="I1" s="103"/>
      <c r="J1" s="103"/>
      <c r="K1" s="103"/>
      <c r="L1" s="103"/>
      <c r="M1" s="103"/>
    </row>
    <row r="2" spans="1:13" ht="25.5" customHeight="1">
      <c r="A2" s="40" t="s">
        <v>292</v>
      </c>
      <c r="B2" s="104" t="s">
        <v>307</v>
      </c>
      <c r="C2" s="104"/>
      <c r="D2" s="104"/>
      <c r="E2" s="104"/>
      <c r="F2" s="104"/>
      <c r="G2" s="41"/>
      <c r="H2" s="40" t="s">
        <v>292</v>
      </c>
      <c r="I2" s="104" t="s">
        <v>307</v>
      </c>
      <c r="J2" s="104"/>
      <c r="K2" s="104"/>
      <c r="L2" s="104"/>
      <c r="M2" s="104"/>
    </row>
    <row r="3" spans="1:13" ht="12.75" customHeight="1">
      <c r="A3" s="105" t="s">
        <v>295</v>
      </c>
      <c r="B3" s="106" t="s">
        <v>296</v>
      </c>
      <c r="C3" s="107" t="s">
        <v>297</v>
      </c>
      <c r="D3" s="107"/>
      <c r="E3" s="107"/>
      <c r="F3" s="107"/>
      <c r="H3" s="105" t="s">
        <v>295</v>
      </c>
      <c r="I3" s="106" t="s">
        <v>296</v>
      </c>
      <c r="J3" s="107" t="s">
        <v>297</v>
      </c>
      <c r="K3" s="107"/>
      <c r="L3" s="107"/>
      <c r="M3" s="107"/>
    </row>
    <row r="4" spans="1:13" ht="12.75">
      <c r="A4" s="105"/>
      <c r="B4" s="106"/>
      <c r="C4" s="42" t="s">
        <v>298</v>
      </c>
      <c r="D4" s="43" t="s">
        <v>299</v>
      </c>
      <c r="E4" s="43" t="s">
        <v>300</v>
      </c>
      <c r="F4" s="44" t="s">
        <v>301</v>
      </c>
      <c r="H4" s="105"/>
      <c r="I4" s="106"/>
      <c r="J4" s="42" t="s">
        <v>298</v>
      </c>
      <c r="K4" s="43" t="s">
        <v>299</v>
      </c>
      <c r="L4" s="43" t="s">
        <v>300</v>
      </c>
      <c r="M4" s="44" t="s">
        <v>301</v>
      </c>
    </row>
    <row r="5" spans="1:8" ht="12.75">
      <c r="A5" s="41"/>
      <c r="H5" s="41"/>
    </row>
    <row r="6" spans="1:13" ht="12.75" customHeight="1">
      <c r="A6" s="108" t="s">
        <v>237</v>
      </c>
      <c r="B6" s="45">
        <v>1</v>
      </c>
      <c r="C6" s="46">
        <v>98</v>
      </c>
      <c r="D6" s="46">
        <v>35</v>
      </c>
      <c r="E6" s="47">
        <v>3</v>
      </c>
      <c r="F6" s="48">
        <f>IF(ISBLANK(C6),"",C6+D6)</f>
        <v>133</v>
      </c>
      <c r="H6" s="101" t="s">
        <v>203</v>
      </c>
      <c r="I6" s="45">
        <v>3</v>
      </c>
      <c r="J6" s="46">
        <v>96</v>
      </c>
      <c r="K6" s="46">
        <v>43</v>
      </c>
      <c r="L6" s="47">
        <v>2</v>
      </c>
      <c r="M6" s="48">
        <f>IF(ISBLANK(J6),"",J6+K6)</f>
        <v>139</v>
      </c>
    </row>
    <row r="7" spans="1:13" ht="12.75" customHeight="1">
      <c r="A7" s="108"/>
      <c r="B7" s="49">
        <v>2</v>
      </c>
      <c r="C7" s="50">
        <v>91</v>
      </c>
      <c r="D7" s="50">
        <v>26</v>
      </c>
      <c r="E7" s="51">
        <v>2</v>
      </c>
      <c r="F7" s="52">
        <f>IF(ISBLANK(C7),"",C7+D7)</f>
        <v>117</v>
      </c>
      <c r="H7" s="101"/>
      <c r="I7" s="49">
        <v>4</v>
      </c>
      <c r="J7" s="50">
        <v>88</v>
      </c>
      <c r="K7" s="50">
        <v>54</v>
      </c>
      <c r="L7" s="51">
        <v>0</v>
      </c>
      <c r="M7" s="52">
        <f>IF(ISBLANK(J7),"",J7+K7)</f>
        <v>142</v>
      </c>
    </row>
    <row r="8" spans="1:13" ht="12.75" customHeight="1">
      <c r="A8" s="108"/>
      <c r="B8" s="49">
        <v>4</v>
      </c>
      <c r="C8" s="50">
        <v>93</v>
      </c>
      <c r="D8" s="50">
        <v>43</v>
      </c>
      <c r="E8" s="51">
        <v>3</v>
      </c>
      <c r="F8" s="52">
        <f>IF(ISBLANK(C8),"",C8+D8)</f>
        <v>136</v>
      </c>
      <c r="H8" s="101"/>
      <c r="I8" s="49">
        <v>2</v>
      </c>
      <c r="J8" s="50">
        <v>101</v>
      </c>
      <c r="K8" s="50">
        <v>36</v>
      </c>
      <c r="L8" s="51">
        <v>1</v>
      </c>
      <c r="M8" s="52">
        <f>IF(ISBLANK(J8),"",J8+K8)</f>
        <v>137</v>
      </c>
    </row>
    <row r="9" spans="1:13" ht="12.75" customHeight="1">
      <c r="A9" s="108"/>
      <c r="B9" s="53">
        <v>3</v>
      </c>
      <c r="C9" s="54">
        <v>81</v>
      </c>
      <c r="D9" s="54">
        <v>36</v>
      </c>
      <c r="E9" s="55">
        <v>1</v>
      </c>
      <c r="F9" s="56">
        <f>IF(ISBLANK(C9),"",C9+D9)</f>
        <v>117</v>
      </c>
      <c r="H9" s="101"/>
      <c r="I9" s="53">
        <v>1</v>
      </c>
      <c r="J9" s="54">
        <v>95</v>
      </c>
      <c r="K9" s="54">
        <v>54</v>
      </c>
      <c r="L9" s="55">
        <v>0</v>
      </c>
      <c r="M9" s="56">
        <f>IF(ISBLANK(J9),"",J9+K9)</f>
        <v>149</v>
      </c>
    </row>
    <row r="10" spans="1:13" ht="16.5" customHeight="1">
      <c r="A10" s="108"/>
      <c r="B10" s="57" t="s">
        <v>302</v>
      </c>
      <c r="C10" s="58">
        <f>IF(ISNUMBER(C6),SUM(C6:C9),"")</f>
        <v>363</v>
      </c>
      <c r="D10" s="59">
        <f>IF(ISNUMBER(D6),SUM(D6:D9),"")</f>
        <v>140</v>
      </c>
      <c r="E10" s="59">
        <f>IF(ISNUMBER(E6),SUM(E6:E9),"")</f>
        <v>9</v>
      </c>
      <c r="F10" s="60">
        <f>IF(ISNUMBER(F6),SUM(F6:F9),"")</f>
        <v>503</v>
      </c>
      <c r="H10" s="101"/>
      <c r="I10" s="57" t="s">
        <v>302</v>
      </c>
      <c r="J10" s="58">
        <f>IF(ISNUMBER(J6),SUM(J6:J9),"")</f>
        <v>380</v>
      </c>
      <c r="K10" s="59">
        <f>IF(ISNUMBER(K6),SUM(K6:K9),"")</f>
        <v>187</v>
      </c>
      <c r="L10" s="59">
        <f>IF(ISNUMBER(L6),SUM(L6:L9),"")</f>
        <v>3</v>
      </c>
      <c r="M10" s="60">
        <f>IF(ISNUMBER(M6),SUM(M6:M9),"")</f>
        <v>567</v>
      </c>
    </row>
    <row r="11" spans="1:13" ht="12.75" customHeight="1">
      <c r="A11" s="100" t="s">
        <v>185</v>
      </c>
      <c r="B11" s="45">
        <v>2</v>
      </c>
      <c r="C11" s="46">
        <v>96</v>
      </c>
      <c r="D11" s="46">
        <v>52</v>
      </c>
      <c r="E11" s="47">
        <v>0</v>
      </c>
      <c r="F11" s="48">
        <f>IF(ISBLANK(C11),"",C11+D11)</f>
        <v>148</v>
      </c>
      <c r="H11" s="101" t="s">
        <v>173</v>
      </c>
      <c r="I11" s="45">
        <v>4</v>
      </c>
      <c r="J11" s="46">
        <v>93</v>
      </c>
      <c r="K11" s="46">
        <v>63</v>
      </c>
      <c r="L11" s="47">
        <v>0</v>
      </c>
      <c r="M11" s="48">
        <f>IF(ISBLANK(J11),"",J11+K11)</f>
        <v>156</v>
      </c>
    </row>
    <row r="12" spans="1:13" ht="12.75" customHeight="1">
      <c r="A12" s="100"/>
      <c r="B12" s="49">
        <v>1</v>
      </c>
      <c r="C12" s="50">
        <v>92</v>
      </c>
      <c r="D12" s="50">
        <v>62</v>
      </c>
      <c r="E12" s="51">
        <v>0</v>
      </c>
      <c r="F12" s="52">
        <f>IF(ISBLANK(C12),"",C12+D12)</f>
        <v>154</v>
      </c>
      <c r="H12" s="101"/>
      <c r="I12" s="49">
        <v>3</v>
      </c>
      <c r="J12" s="50">
        <v>108</v>
      </c>
      <c r="K12" s="50">
        <v>63</v>
      </c>
      <c r="L12" s="51">
        <v>0</v>
      </c>
      <c r="M12" s="52">
        <f>IF(ISBLANK(J12),"",J12+K12)</f>
        <v>171</v>
      </c>
    </row>
    <row r="13" spans="1:13" ht="12.75" customHeight="1">
      <c r="A13" s="100"/>
      <c r="B13" s="49">
        <v>3</v>
      </c>
      <c r="C13" s="50">
        <v>94</v>
      </c>
      <c r="D13" s="50">
        <v>44</v>
      </c>
      <c r="E13" s="51">
        <v>0</v>
      </c>
      <c r="F13" s="52">
        <f>IF(ISBLANK(C13),"",C13+D13)</f>
        <v>138</v>
      </c>
      <c r="H13" s="101"/>
      <c r="I13" s="49">
        <v>1</v>
      </c>
      <c r="J13" s="50">
        <v>99</v>
      </c>
      <c r="K13" s="50">
        <v>54</v>
      </c>
      <c r="L13" s="51">
        <v>0</v>
      </c>
      <c r="M13" s="52">
        <f>IF(ISBLANK(J13),"",J13+K13)</f>
        <v>153</v>
      </c>
    </row>
    <row r="14" spans="1:13" ht="12.75" customHeight="1">
      <c r="A14" s="100"/>
      <c r="B14" s="53">
        <v>4</v>
      </c>
      <c r="C14" s="54">
        <v>97</v>
      </c>
      <c r="D14" s="54">
        <v>54</v>
      </c>
      <c r="E14" s="55">
        <v>0</v>
      </c>
      <c r="F14" s="56">
        <f>IF(ISBLANK(C14),"",C14+D14)</f>
        <v>151</v>
      </c>
      <c r="H14" s="101"/>
      <c r="I14" s="53">
        <v>2</v>
      </c>
      <c r="J14" s="54">
        <v>97</v>
      </c>
      <c r="K14" s="54">
        <v>44</v>
      </c>
      <c r="L14" s="55">
        <v>1</v>
      </c>
      <c r="M14" s="56">
        <f>IF(ISBLANK(J14),"",J14+K14)</f>
        <v>141</v>
      </c>
    </row>
    <row r="15" spans="1:13" ht="16.5" customHeight="1">
      <c r="A15" s="100"/>
      <c r="B15" s="57" t="s">
        <v>302</v>
      </c>
      <c r="C15" s="61">
        <f>IF(ISNUMBER(C11),SUM(C11:C14),"")</f>
        <v>379</v>
      </c>
      <c r="D15" s="61">
        <f>IF(ISNUMBER(D11),SUM(D11:D14),"")</f>
        <v>212</v>
      </c>
      <c r="E15" s="59">
        <f>IF(ISNUMBER(E11),SUM(E11:E14),"")</f>
        <v>0</v>
      </c>
      <c r="F15" s="60">
        <f>IF(ISNUMBER(F11),SUM(F11:F14),"")</f>
        <v>591</v>
      </c>
      <c r="H15" s="101"/>
      <c r="I15" s="57" t="s">
        <v>302</v>
      </c>
      <c r="J15" s="58">
        <f>IF(ISNUMBER(J11),SUM(J11:J14),"")</f>
        <v>397</v>
      </c>
      <c r="K15" s="59">
        <f>IF(ISNUMBER(K11),SUM(K11:K14),"")</f>
        <v>224</v>
      </c>
      <c r="L15" s="59">
        <f>IF(ISNUMBER(L11),SUM(L11:L14),"")</f>
        <v>1</v>
      </c>
      <c r="M15" s="60">
        <f>IF(ISNUMBER(M11),SUM(M11:M14),"")</f>
        <v>621</v>
      </c>
    </row>
    <row r="17" spans="1:13" s="64" customFormat="1" ht="21.75" customHeight="1">
      <c r="A17" s="102" t="s">
        <v>301</v>
      </c>
      <c r="B17" s="102"/>
      <c r="C17" s="62">
        <f>SUM(C10+C15)</f>
        <v>742</v>
      </c>
      <c r="D17" s="62">
        <f>SUM(D10+D15)</f>
        <v>352</v>
      </c>
      <c r="E17" s="62">
        <f>SUM(E10+E15)</f>
        <v>9</v>
      </c>
      <c r="F17" s="63">
        <f>SUM(F10+F15)</f>
        <v>1094</v>
      </c>
      <c r="H17" s="102" t="s">
        <v>301</v>
      </c>
      <c r="I17" s="102"/>
      <c r="J17" s="65">
        <f>J10+J15</f>
        <v>777</v>
      </c>
      <c r="K17" s="65">
        <f>K10+K15</f>
        <v>411</v>
      </c>
      <c r="L17" s="65">
        <f>L10+L15</f>
        <v>4</v>
      </c>
      <c r="M17" s="66">
        <f>M10+M15</f>
        <v>1188</v>
      </c>
    </row>
    <row r="18" ht="31.5" customHeight="1"/>
    <row r="19" spans="1:13" s="39" customFormat="1" ht="34.5" customHeight="1">
      <c r="A19" s="103" t="s">
        <v>1</v>
      </c>
      <c r="B19" s="103"/>
      <c r="C19" s="103"/>
      <c r="D19" s="103"/>
      <c r="E19" s="103"/>
      <c r="F19" s="103"/>
      <c r="G19" s="38"/>
      <c r="H19" s="103" t="s">
        <v>1</v>
      </c>
      <c r="I19" s="103"/>
      <c r="J19" s="103"/>
      <c r="K19" s="103"/>
      <c r="L19" s="103"/>
      <c r="M19" s="103"/>
    </row>
    <row r="20" spans="1:13" ht="25.5" customHeight="1">
      <c r="A20" s="40" t="s">
        <v>292</v>
      </c>
      <c r="B20" s="109" t="s">
        <v>307</v>
      </c>
      <c r="C20" s="109"/>
      <c r="D20" s="109"/>
      <c r="E20" s="109"/>
      <c r="F20" s="109"/>
      <c r="G20" s="41"/>
      <c r="H20" s="40" t="s">
        <v>292</v>
      </c>
      <c r="I20" s="109" t="s">
        <v>323</v>
      </c>
      <c r="J20" s="109"/>
      <c r="K20" s="109"/>
      <c r="L20" s="109"/>
      <c r="M20" s="109"/>
    </row>
    <row r="21" spans="1:13" ht="12.75" customHeight="1">
      <c r="A21" s="105" t="s">
        <v>295</v>
      </c>
      <c r="B21" s="106" t="s">
        <v>296</v>
      </c>
      <c r="C21" s="107" t="s">
        <v>297</v>
      </c>
      <c r="D21" s="107"/>
      <c r="E21" s="107"/>
      <c r="F21" s="107"/>
      <c r="H21" s="105" t="s">
        <v>295</v>
      </c>
      <c r="I21" s="106" t="s">
        <v>296</v>
      </c>
      <c r="J21" s="107" t="s">
        <v>297</v>
      </c>
      <c r="K21" s="107"/>
      <c r="L21" s="107"/>
      <c r="M21" s="107"/>
    </row>
    <row r="22" spans="1:13" ht="12.75">
      <c r="A22" s="105"/>
      <c r="B22" s="106"/>
      <c r="C22" s="42" t="s">
        <v>298</v>
      </c>
      <c r="D22" s="43" t="s">
        <v>299</v>
      </c>
      <c r="E22" s="43" t="s">
        <v>300</v>
      </c>
      <c r="F22" s="44" t="s">
        <v>301</v>
      </c>
      <c r="H22" s="105"/>
      <c r="I22" s="106"/>
      <c r="J22" s="42" t="s">
        <v>298</v>
      </c>
      <c r="K22" s="43" t="s">
        <v>299</v>
      </c>
      <c r="L22" s="43" t="s">
        <v>300</v>
      </c>
      <c r="M22" s="44" t="s">
        <v>301</v>
      </c>
    </row>
    <row r="23" spans="1:8" ht="12.75">
      <c r="A23" s="41"/>
      <c r="H23" s="41"/>
    </row>
    <row r="24" spans="1:13" ht="12.75" customHeight="1">
      <c r="A24" s="108" t="s">
        <v>236</v>
      </c>
      <c r="B24" s="45">
        <v>1</v>
      </c>
      <c r="C24" s="46">
        <v>86</v>
      </c>
      <c r="D24" s="46">
        <v>45</v>
      </c>
      <c r="E24" s="47">
        <v>2</v>
      </c>
      <c r="F24" s="48">
        <f>IF(ISBLANK(C24),"",C24+D24)</f>
        <v>131</v>
      </c>
      <c r="H24" s="100" t="s">
        <v>227</v>
      </c>
      <c r="I24" s="45">
        <v>3</v>
      </c>
      <c r="J24" s="46">
        <v>100</v>
      </c>
      <c r="K24" s="46">
        <v>42</v>
      </c>
      <c r="L24" s="47">
        <v>4</v>
      </c>
      <c r="M24" s="48">
        <f>IF(ISBLANK(J24),"",J24+K24)</f>
        <v>142</v>
      </c>
    </row>
    <row r="25" spans="1:13" ht="12.75" customHeight="1">
      <c r="A25" s="108"/>
      <c r="B25" s="49">
        <v>2</v>
      </c>
      <c r="C25" s="50">
        <v>90</v>
      </c>
      <c r="D25" s="50">
        <v>40</v>
      </c>
      <c r="E25" s="51">
        <v>3</v>
      </c>
      <c r="F25" s="52">
        <f>IF(ISBLANK(C25),"",C25+D25)</f>
        <v>130</v>
      </c>
      <c r="H25" s="100"/>
      <c r="I25" s="49">
        <v>4</v>
      </c>
      <c r="J25" s="50">
        <v>87</v>
      </c>
      <c r="K25" s="50">
        <v>47</v>
      </c>
      <c r="L25" s="51">
        <v>0</v>
      </c>
      <c r="M25" s="52">
        <f>IF(ISBLANK(J25),"",J25+K25)</f>
        <v>134</v>
      </c>
    </row>
    <row r="26" spans="1:13" ht="12.75" customHeight="1">
      <c r="A26" s="108"/>
      <c r="B26" s="49">
        <v>4</v>
      </c>
      <c r="C26" s="50">
        <v>93</v>
      </c>
      <c r="D26" s="50">
        <v>26</v>
      </c>
      <c r="E26" s="51">
        <v>5</v>
      </c>
      <c r="F26" s="52">
        <f>IF(ISBLANK(C26),"",C26+D26)</f>
        <v>119</v>
      </c>
      <c r="H26" s="100"/>
      <c r="I26" s="49">
        <v>2</v>
      </c>
      <c r="J26" s="50">
        <v>77</v>
      </c>
      <c r="K26" s="50">
        <v>45</v>
      </c>
      <c r="L26" s="51">
        <v>3</v>
      </c>
      <c r="M26" s="52">
        <f>IF(ISBLANK(J26),"",J26+K26)</f>
        <v>122</v>
      </c>
    </row>
    <row r="27" spans="1:13" ht="12.75" customHeight="1">
      <c r="A27" s="108"/>
      <c r="B27" s="53">
        <v>3</v>
      </c>
      <c r="C27" s="54">
        <v>88</v>
      </c>
      <c r="D27" s="54">
        <v>36</v>
      </c>
      <c r="E27" s="55">
        <v>1</v>
      </c>
      <c r="F27" s="56">
        <f>IF(ISBLANK(C27),"",C27+D27)</f>
        <v>124</v>
      </c>
      <c r="H27" s="100"/>
      <c r="I27" s="53">
        <v>1</v>
      </c>
      <c r="J27" s="54">
        <v>89</v>
      </c>
      <c r="K27" s="54">
        <v>36</v>
      </c>
      <c r="L27" s="55">
        <v>1</v>
      </c>
      <c r="M27" s="56">
        <f>IF(ISBLANK(J27),"",J27+K27)</f>
        <v>125</v>
      </c>
    </row>
    <row r="28" spans="1:13" ht="16.5" customHeight="1">
      <c r="A28" s="108"/>
      <c r="B28" s="57" t="s">
        <v>302</v>
      </c>
      <c r="C28" s="58">
        <f>IF(ISNUMBER(C24),SUM(C24:C27),"")</f>
        <v>357</v>
      </c>
      <c r="D28" s="59">
        <f>IF(ISNUMBER(D24),SUM(D24:D27),"")</f>
        <v>147</v>
      </c>
      <c r="E28" s="59">
        <f>IF(ISNUMBER(E24),SUM(E24:E27),"")</f>
        <v>11</v>
      </c>
      <c r="F28" s="60">
        <f>IF(ISNUMBER(F24),SUM(F24:F27),"")</f>
        <v>504</v>
      </c>
      <c r="H28" s="100"/>
      <c r="I28" s="57" t="s">
        <v>302</v>
      </c>
      <c r="J28" s="58">
        <f>IF(ISNUMBER(J24),SUM(J24:J27),"")</f>
        <v>353</v>
      </c>
      <c r="K28" s="59">
        <f>IF(ISNUMBER(K24),SUM(K24:K27),"")</f>
        <v>170</v>
      </c>
      <c r="L28" s="59">
        <f>IF(ISNUMBER(L24),SUM(L24:L27),"")</f>
        <v>8</v>
      </c>
      <c r="M28" s="60">
        <f>IF(ISNUMBER(M24),SUM(M24:M27),"")</f>
        <v>523</v>
      </c>
    </row>
    <row r="29" spans="1:13" ht="12.75" customHeight="1">
      <c r="A29" s="101" t="s">
        <v>186</v>
      </c>
      <c r="B29" s="45">
        <v>2</v>
      </c>
      <c r="C29" s="67">
        <v>99</v>
      </c>
      <c r="D29" s="47">
        <v>53</v>
      </c>
      <c r="E29" s="47">
        <v>1</v>
      </c>
      <c r="F29" s="48">
        <f>IF(ISBLANK(C29),"",C29+D29)</f>
        <v>152</v>
      </c>
      <c r="H29" s="101" t="s">
        <v>239</v>
      </c>
      <c r="I29" s="45">
        <v>4</v>
      </c>
      <c r="J29" s="67">
        <v>84</v>
      </c>
      <c r="K29" s="47">
        <v>36</v>
      </c>
      <c r="L29" s="47">
        <v>3</v>
      </c>
      <c r="M29" s="48">
        <f>IF(ISBLANK(J29),"",J29+K29)</f>
        <v>120</v>
      </c>
    </row>
    <row r="30" spans="1:13" ht="12.75" customHeight="1">
      <c r="A30" s="101"/>
      <c r="B30" s="49">
        <v>1</v>
      </c>
      <c r="C30" s="68">
        <v>113</v>
      </c>
      <c r="D30" s="51">
        <v>41</v>
      </c>
      <c r="E30" s="51">
        <v>2</v>
      </c>
      <c r="F30" s="52">
        <f>IF(ISBLANK(C30),"",C30+D30)</f>
        <v>154</v>
      </c>
      <c r="H30" s="101"/>
      <c r="I30" s="49">
        <v>3</v>
      </c>
      <c r="J30" s="68">
        <v>92</v>
      </c>
      <c r="K30" s="51">
        <v>36</v>
      </c>
      <c r="L30" s="51">
        <v>3</v>
      </c>
      <c r="M30" s="52">
        <f>IF(ISBLANK(J30),"",J30+K30)</f>
        <v>128</v>
      </c>
    </row>
    <row r="31" spans="1:13" ht="12.75" customHeight="1">
      <c r="A31" s="101"/>
      <c r="B31" s="49">
        <v>3</v>
      </c>
      <c r="C31" s="68">
        <v>91</v>
      </c>
      <c r="D31" s="51">
        <v>42</v>
      </c>
      <c r="E31" s="51">
        <v>0</v>
      </c>
      <c r="F31" s="52">
        <f>IF(ISBLANK(C31),"",C31+D31)</f>
        <v>133</v>
      </c>
      <c r="H31" s="101"/>
      <c r="I31" s="49">
        <v>1</v>
      </c>
      <c r="J31" s="68">
        <v>73</v>
      </c>
      <c r="K31" s="51">
        <v>45</v>
      </c>
      <c r="L31" s="51">
        <v>2</v>
      </c>
      <c r="M31" s="52">
        <f>IF(ISBLANK(J31),"",J31+K31)</f>
        <v>118</v>
      </c>
    </row>
    <row r="32" spans="1:13" ht="12.75" customHeight="1">
      <c r="A32" s="101"/>
      <c r="B32" s="53">
        <v>4</v>
      </c>
      <c r="C32" s="69">
        <v>106</v>
      </c>
      <c r="D32" s="55">
        <v>43</v>
      </c>
      <c r="E32" s="55">
        <v>2</v>
      </c>
      <c r="F32" s="56">
        <f>IF(ISBLANK(C32),"",C32+D32)</f>
        <v>149</v>
      </c>
      <c r="H32" s="101"/>
      <c r="I32" s="53">
        <v>2</v>
      </c>
      <c r="J32" s="69">
        <v>91</v>
      </c>
      <c r="K32" s="55">
        <v>35</v>
      </c>
      <c r="L32" s="55">
        <v>2</v>
      </c>
      <c r="M32" s="56">
        <f>IF(ISBLANK(J32),"",J32+K32)</f>
        <v>126</v>
      </c>
    </row>
    <row r="33" spans="1:13" ht="16.5" customHeight="1">
      <c r="A33" s="101"/>
      <c r="B33" s="57" t="s">
        <v>302</v>
      </c>
      <c r="C33" s="61">
        <f>IF(ISNUMBER(C29),SUM(C29:C32),"")</f>
        <v>409</v>
      </c>
      <c r="D33" s="61">
        <f>IF(ISNUMBER(D29),SUM(D29:D32),"")</f>
        <v>179</v>
      </c>
      <c r="E33" s="59">
        <f>IF(ISNUMBER(E29),SUM(E29:E32),"")</f>
        <v>5</v>
      </c>
      <c r="F33" s="60">
        <f>IF(ISNUMBER(F29),SUM(F29:F32),"")</f>
        <v>588</v>
      </c>
      <c r="H33" s="101"/>
      <c r="I33" s="57" t="s">
        <v>302</v>
      </c>
      <c r="J33" s="58">
        <f>IF(ISNUMBER(J29),SUM(J29:J32),"")</f>
        <v>340</v>
      </c>
      <c r="K33" s="59">
        <f>IF(ISNUMBER(K29),SUM(K29:K32),"")</f>
        <v>152</v>
      </c>
      <c r="L33" s="59">
        <f>IF(ISNUMBER(L29),SUM(L29:L32),"")</f>
        <v>10</v>
      </c>
      <c r="M33" s="60">
        <f>IF(ISNUMBER(M29),SUM(M29:M32),"")</f>
        <v>492</v>
      </c>
    </row>
    <row r="35" spans="1:13" s="64" customFormat="1" ht="21.75" customHeight="1">
      <c r="A35" s="102" t="s">
        <v>301</v>
      </c>
      <c r="B35" s="102"/>
      <c r="C35" s="62">
        <f>SUM(C28+C33)</f>
        <v>766</v>
      </c>
      <c r="D35" s="62">
        <f>SUM(D28+D33)</f>
        <v>326</v>
      </c>
      <c r="E35" s="62">
        <f>SUM(E28+E33)</f>
        <v>16</v>
      </c>
      <c r="F35" s="63">
        <f>SUM(F28+F33)</f>
        <v>1092</v>
      </c>
      <c r="H35" s="102" t="s">
        <v>301</v>
      </c>
      <c r="I35" s="102"/>
      <c r="J35" s="65">
        <f>J28+J33</f>
        <v>693</v>
      </c>
      <c r="K35" s="65">
        <f>K28+K33</f>
        <v>322</v>
      </c>
      <c r="L35" s="65">
        <f>L28+L33</f>
        <v>18</v>
      </c>
      <c r="M35" s="66">
        <f>M28+M33</f>
        <v>1015</v>
      </c>
    </row>
    <row r="36" ht="31.5" customHeight="1">
      <c r="U36" s="37" t="s">
        <v>305</v>
      </c>
    </row>
    <row r="37" spans="1:13" s="39" customFormat="1" ht="34.5" customHeight="1">
      <c r="A37" s="103" t="s">
        <v>1</v>
      </c>
      <c r="B37" s="103"/>
      <c r="C37" s="103"/>
      <c r="D37" s="103"/>
      <c r="E37" s="103"/>
      <c r="F37" s="103"/>
      <c r="G37" s="38"/>
      <c r="H37" s="103" t="s">
        <v>1</v>
      </c>
      <c r="I37" s="103"/>
      <c r="J37" s="103"/>
      <c r="K37" s="103"/>
      <c r="L37" s="103"/>
      <c r="M37" s="103"/>
    </row>
    <row r="38" spans="1:13" ht="25.5" customHeight="1">
      <c r="A38" s="40" t="s">
        <v>292</v>
      </c>
      <c r="B38" s="104" t="s">
        <v>324</v>
      </c>
      <c r="C38" s="104"/>
      <c r="D38" s="104"/>
      <c r="E38" s="104"/>
      <c r="F38" s="104"/>
      <c r="G38" s="41"/>
      <c r="H38" s="40" t="s">
        <v>292</v>
      </c>
      <c r="I38" s="104" t="s">
        <v>325</v>
      </c>
      <c r="J38" s="104"/>
      <c r="K38" s="104"/>
      <c r="L38" s="104"/>
      <c r="M38" s="104"/>
    </row>
    <row r="39" spans="1:13" ht="12.75" customHeight="1">
      <c r="A39" s="105" t="s">
        <v>295</v>
      </c>
      <c r="B39" s="106" t="s">
        <v>296</v>
      </c>
      <c r="C39" s="107" t="s">
        <v>297</v>
      </c>
      <c r="D39" s="107"/>
      <c r="E39" s="107"/>
      <c r="F39" s="107"/>
      <c r="H39" s="105" t="s">
        <v>295</v>
      </c>
      <c r="I39" s="106" t="s">
        <v>296</v>
      </c>
      <c r="J39" s="107" t="s">
        <v>297</v>
      </c>
      <c r="K39" s="107"/>
      <c r="L39" s="107"/>
      <c r="M39" s="107"/>
    </row>
    <row r="40" spans="1:13" ht="12.75">
      <c r="A40" s="105"/>
      <c r="B40" s="106"/>
      <c r="C40" s="42" t="s">
        <v>298</v>
      </c>
      <c r="D40" s="43" t="s">
        <v>299</v>
      </c>
      <c r="E40" s="43" t="s">
        <v>300</v>
      </c>
      <c r="F40" s="44" t="s">
        <v>301</v>
      </c>
      <c r="H40" s="105"/>
      <c r="I40" s="106"/>
      <c r="J40" s="42" t="s">
        <v>298</v>
      </c>
      <c r="K40" s="43" t="s">
        <v>299</v>
      </c>
      <c r="L40" s="43" t="s">
        <v>300</v>
      </c>
      <c r="M40" s="44" t="s">
        <v>301</v>
      </c>
    </row>
    <row r="41" spans="1:8" ht="12.75">
      <c r="A41" s="41"/>
      <c r="H41" s="41"/>
    </row>
    <row r="42" spans="1:13" ht="12.75" customHeight="1">
      <c r="A42" s="100" t="s">
        <v>209</v>
      </c>
      <c r="B42" s="45">
        <v>1</v>
      </c>
      <c r="C42" s="46">
        <v>89</v>
      </c>
      <c r="D42" s="46">
        <v>44</v>
      </c>
      <c r="E42" s="47">
        <v>0</v>
      </c>
      <c r="F42" s="48">
        <f>IF(ISBLANK(C42),"",C42+D42)</f>
        <v>133</v>
      </c>
      <c r="H42" s="100" t="s">
        <v>167</v>
      </c>
      <c r="I42" s="45">
        <v>3</v>
      </c>
      <c r="J42" s="46">
        <v>109</v>
      </c>
      <c r="K42" s="46">
        <v>54</v>
      </c>
      <c r="L42" s="47">
        <v>2</v>
      </c>
      <c r="M42" s="48">
        <f>IF(ISBLANK(J42),"",J42+K42)</f>
        <v>163</v>
      </c>
    </row>
    <row r="43" spans="1:13" ht="12.75" customHeight="1">
      <c r="A43" s="100"/>
      <c r="B43" s="49">
        <v>2</v>
      </c>
      <c r="C43" s="50">
        <v>87</v>
      </c>
      <c r="D43" s="50">
        <v>44</v>
      </c>
      <c r="E43" s="51">
        <v>0</v>
      </c>
      <c r="F43" s="52">
        <f>IF(ISBLANK(C43),"",C43+D43)</f>
        <v>131</v>
      </c>
      <c r="H43" s="100"/>
      <c r="I43" s="49">
        <v>4</v>
      </c>
      <c r="J43" s="50">
        <v>100</v>
      </c>
      <c r="K43" s="50">
        <v>62</v>
      </c>
      <c r="L43" s="51">
        <v>0</v>
      </c>
      <c r="M43" s="52">
        <f>IF(ISBLANK(J43),"",J43+K43)</f>
        <v>162</v>
      </c>
    </row>
    <row r="44" spans="1:13" ht="12.75" customHeight="1">
      <c r="A44" s="100"/>
      <c r="B44" s="49">
        <v>4</v>
      </c>
      <c r="C44" s="50">
        <v>95</v>
      </c>
      <c r="D44" s="50">
        <v>58</v>
      </c>
      <c r="E44" s="51">
        <v>0</v>
      </c>
      <c r="F44" s="52">
        <f>IF(ISBLANK(C44),"",C44+D44)</f>
        <v>153</v>
      </c>
      <c r="H44" s="100"/>
      <c r="I44" s="49">
        <v>2</v>
      </c>
      <c r="J44" s="50">
        <v>96</v>
      </c>
      <c r="K44" s="50">
        <v>53</v>
      </c>
      <c r="L44" s="51">
        <v>2</v>
      </c>
      <c r="M44" s="52">
        <f>IF(ISBLANK(J44),"",J44+K44)</f>
        <v>149</v>
      </c>
    </row>
    <row r="45" spans="1:13" ht="12.75" customHeight="1">
      <c r="A45" s="100"/>
      <c r="B45" s="53">
        <v>3</v>
      </c>
      <c r="C45" s="54">
        <v>98</v>
      </c>
      <c r="D45" s="54">
        <v>44</v>
      </c>
      <c r="E45" s="55">
        <v>3</v>
      </c>
      <c r="F45" s="56">
        <f>IF(ISBLANK(C45),"",C45+D45)</f>
        <v>142</v>
      </c>
      <c r="H45" s="100"/>
      <c r="I45" s="53">
        <v>1</v>
      </c>
      <c r="J45" s="54">
        <v>98</v>
      </c>
      <c r="K45" s="54">
        <v>69</v>
      </c>
      <c r="L45" s="55">
        <v>0</v>
      </c>
      <c r="M45" s="56">
        <f>IF(ISBLANK(J45),"",J45+K45)</f>
        <v>167</v>
      </c>
    </row>
    <row r="46" spans="1:13" ht="16.5" customHeight="1">
      <c r="A46" s="100"/>
      <c r="B46" s="57" t="s">
        <v>302</v>
      </c>
      <c r="C46" s="58">
        <f>IF(ISNUMBER(C42),SUM(C42:C45),"")</f>
        <v>369</v>
      </c>
      <c r="D46" s="59">
        <f>IF(ISNUMBER(D42),SUM(D42:D45),"")</f>
        <v>190</v>
      </c>
      <c r="E46" s="59">
        <f>IF(ISNUMBER(E42),SUM(E42:E45),"")</f>
        <v>3</v>
      </c>
      <c r="F46" s="60">
        <f>IF(ISNUMBER(F42),SUM(F42:F45),"")</f>
        <v>559</v>
      </c>
      <c r="H46" s="100"/>
      <c r="I46" s="57" t="s">
        <v>302</v>
      </c>
      <c r="J46" s="58">
        <f>IF(ISNUMBER(J42),SUM(J42:J45),"")</f>
        <v>403</v>
      </c>
      <c r="K46" s="59">
        <f>IF(ISNUMBER(K42),SUM(K42:K45),"")</f>
        <v>238</v>
      </c>
      <c r="L46" s="59">
        <f>IF(ISNUMBER(L42),SUM(L42:L45),"")</f>
        <v>4</v>
      </c>
      <c r="M46" s="60">
        <f>IF(ISNUMBER(M42),SUM(M42:M45),"")</f>
        <v>641</v>
      </c>
    </row>
    <row r="47" spans="1:13" ht="12.75" customHeight="1">
      <c r="A47" s="101" t="s">
        <v>196</v>
      </c>
      <c r="B47" s="45">
        <v>2</v>
      </c>
      <c r="C47" s="67">
        <v>96</v>
      </c>
      <c r="D47" s="47">
        <v>50</v>
      </c>
      <c r="E47" s="47">
        <v>1</v>
      </c>
      <c r="F47" s="48">
        <f>IF(ISBLANK(C47),"",C47+D47)</f>
        <v>146</v>
      </c>
      <c r="H47" s="101" t="s">
        <v>197</v>
      </c>
      <c r="I47" s="45">
        <v>4</v>
      </c>
      <c r="J47" s="67">
        <v>97</v>
      </c>
      <c r="K47" s="47">
        <v>54</v>
      </c>
      <c r="L47" s="47">
        <v>0</v>
      </c>
      <c r="M47" s="48">
        <f>IF(ISBLANK(J47),"",J47+K47)</f>
        <v>151</v>
      </c>
    </row>
    <row r="48" spans="1:13" ht="12.75" customHeight="1">
      <c r="A48" s="101"/>
      <c r="B48" s="49">
        <v>1</v>
      </c>
      <c r="C48" s="68">
        <v>96</v>
      </c>
      <c r="D48" s="51">
        <v>54</v>
      </c>
      <c r="E48" s="51">
        <v>1</v>
      </c>
      <c r="F48" s="52">
        <f>IF(ISBLANK(C48),"",C48+D48)</f>
        <v>150</v>
      </c>
      <c r="H48" s="101"/>
      <c r="I48" s="49">
        <v>3</v>
      </c>
      <c r="J48" s="68">
        <v>92</v>
      </c>
      <c r="K48" s="51">
        <v>42</v>
      </c>
      <c r="L48" s="51">
        <v>4</v>
      </c>
      <c r="M48" s="52">
        <f>IF(ISBLANK(J48),"",J48+K48)</f>
        <v>134</v>
      </c>
    </row>
    <row r="49" spans="1:13" ht="12.75" customHeight="1">
      <c r="A49" s="101"/>
      <c r="B49" s="49">
        <v>3</v>
      </c>
      <c r="C49" s="68">
        <v>92</v>
      </c>
      <c r="D49" s="51">
        <v>50</v>
      </c>
      <c r="E49" s="51">
        <v>2</v>
      </c>
      <c r="F49" s="52">
        <f>IF(ISBLANK(C49),"",C49+D49)</f>
        <v>142</v>
      </c>
      <c r="H49" s="101"/>
      <c r="I49" s="49">
        <v>1</v>
      </c>
      <c r="J49" s="68">
        <v>96</v>
      </c>
      <c r="K49" s="51">
        <v>44</v>
      </c>
      <c r="L49" s="51">
        <v>1</v>
      </c>
      <c r="M49" s="52">
        <f>IF(ISBLANK(J49),"",J49+K49)</f>
        <v>140</v>
      </c>
    </row>
    <row r="50" spans="1:13" ht="12.75" customHeight="1">
      <c r="A50" s="101"/>
      <c r="B50" s="53">
        <v>4</v>
      </c>
      <c r="C50" s="69">
        <v>95</v>
      </c>
      <c r="D50" s="55">
        <v>45</v>
      </c>
      <c r="E50" s="55">
        <v>0</v>
      </c>
      <c r="F50" s="56">
        <f>IF(ISBLANK(C50),"",C50+D50)</f>
        <v>140</v>
      </c>
      <c r="H50" s="101"/>
      <c r="I50" s="53">
        <v>2</v>
      </c>
      <c r="J50" s="69">
        <v>95</v>
      </c>
      <c r="K50" s="55">
        <v>54</v>
      </c>
      <c r="L50" s="55">
        <v>1</v>
      </c>
      <c r="M50" s="56">
        <f>IF(ISBLANK(J50),"",J50+K50)</f>
        <v>149</v>
      </c>
    </row>
    <row r="51" spans="1:13" ht="16.5" customHeight="1">
      <c r="A51" s="101"/>
      <c r="B51" s="57" t="s">
        <v>302</v>
      </c>
      <c r="C51" s="61">
        <f>IF(ISNUMBER(C47),SUM(C47:C50),"")</f>
        <v>379</v>
      </c>
      <c r="D51" s="61">
        <f>IF(ISNUMBER(D47),SUM(D47:D50),"")</f>
        <v>199</v>
      </c>
      <c r="E51" s="59">
        <f>IF(ISNUMBER(E47),SUM(E47:E50),"")</f>
        <v>4</v>
      </c>
      <c r="F51" s="60">
        <f>IF(ISNUMBER(F47),SUM(F47:F50),"")</f>
        <v>578</v>
      </c>
      <c r="H51" s="101"/>
      <c r="I51" s="57" t="s">
        <v>302</v>
      </c>
      <c r="J51" s="58">
        <f>IF(ISNUMBER(J47),SUM(J47:J50),"")</f>
        <v>380</v>
      </c>
      <c r="K51" s="59">
        <f>IF(ISNUMBER(K47),SUM(K47:K50),"")</f>
        <v>194</v>
      </c>
      <c r="L51" s="59">
        <f>IF(ISNUMBER(L47),SUM(L47:L50),"")</f>
        <v>6</v>
      </c>
      <c r="M51" s="60">
        <f>IF(ISNUMBER(M47),SUM(M47:M50),"")</f>
        <v>574</v>
      </c>
    </row>
    <row r="53" spans="1:13" s="64" customFormat="1" ht="21.75" customHeight="1">
      <c r="A53" s="102" t="s">
        <v>301</v>
      </c>
      <c r="B53" s="102"/>
      <c r="C53" s="62">
        <f>SUM(C46+C51)</f>
        <v>748</v>
      </c>
      <c r="D53" s="62">
        <f>SUM(D46+D51)</f>
        <v>389</v>
      </c>
      <c r="E53" s="62">
        <f>SUM(E46+E51)</f>
        <v>7</v>
      </c>
      <c r="F53" s="63">
        <f>SUM(F46+F51)</f>
        <v>1137</v>
      </c>
      <c r="H53" s="102" t="s">
        <v>301</v>
      </c>
      <c r="I53" s="102"/>
      <c r="J53" s="65">
        <f>J46+J51</f>
        <v>783</v>
      </c>
      <c r="K53" s="65">
        <f>K46+K51</f>
        <v>432</v>
      </c>
      <c r="L53" s="65">
        <f>L46+L51</f>
        <v>10</v>
      </c>
      <c r="M53" s="66">
        <f>M46+M51</f>
        <v>1215</v>
      </c>
    </row>
  </sheetData>
  <sheetProtection selectLockedCells="1" selectUnlockedCells="1"/>
  <mergeCells count="48">
    <mergeCell ref="A1:F1"/>
    <mergeCell ref="H1:M1"/>
    <mergeCell ref="B2:F2"/>
    <mergeCell ref="I2:M2"/>
    <mergeCell ref="A3:A4"/>
    <mergeCell ref="B3:B4"/>
    <mergeCell ref="C3:F3"/>
    <mergeCell ref="H3:H4"/>
    <mergeCell ref="I3:I4"/>
    <mergeCell ref="J3:M3"/>
    <mergeCell ref="A6:A10"/>
    <mergeCell ref="H6:H10"/>
    <mergeCell ref="A11:A15"/>
    <mergeCell ref="H11:H15"/>
    <mergeCell ref="A17:B17"/>
    <mergeCell ref="H17:I17"/>
    <mergeCell ref="A19:F19"/>
    <mergeCell ref="H19:M19"/>
    <mergeCell ref="B20:F20"/>
    <mergeCell ref="I20:M20"/>
    <mergeCell ref="A21:A22"/>
    <mergeCell ref="B21:B22"/>
    <mergeCell ref="C21:F21"/>
    <mergeCell ref="H21:H22"/>
    <mergeCell ref="I21:I22"/>
    <mergeCell ref="J21:M21"/>
    <mergeCell ref="A24:A28"/>
    <mergeCell ref="H24:H28"/>
    <mergeCell ref="A29:A33"/>
    <mergeCell ref="H29:H33"/>
    <mergeCell ref="A35:B35"/>
    <mergeCell ref="H35:I35"/>
    <mergeCell ref="A37:F37"/>
    <mergeCell ref="H37:M37"/>
    <mergeCell ref="B38:F38"/>
    <mergeCell ref="I38:M38"/>
    <mergeCell ref="A39:A40"/>
    <mergeCell ref="B39:B40"/>
    <mergeCell ref="C39:F39"/>
    <mergeCell ref="H39:H40"/>
    <mergeCell ref="I39:I40"/>
    <mergeCell ref="J39:M39"/>
    <mergeCell ref="A42:A46"/>
    <mergeCell ref="H42:H46"/>
    <mergeCell ref="A47:A51"/>
    <mergeCell ref="H47:H51"/>
    <mergeCell ref="A53:B53"/>
    <mergeCell ref="H53:I53"/>
  </mergeCells>
  <printOptions horizontalCentered="1" verticalCentered="1"/>
  <pageMargins left="0.39375" right="0.39375" top="0.39375" bottom="0.3541666666666667" header="0.5118055555555555" footer="0.5118055555555555"/>
  <pageSetup horizontalDpi="300" verticalDpi="300" orientation="portrait" paperSize="9" scale="9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U53"/>
  <sheetViews>
    <sheetView zoomScalePageLayoutView="0" workbookViewId="0" topLeftCell="A37">
      <selection activeCell="R38" sqref="R38"/>
    </sheetView>
  </sheetViews>
  <sheetFormatPr defaultColWidth="9.140625" defaultRowHeight="15"/>
  <cols>
    <col min="1" max="1" width="14.7109375" style="37" customWidth="1"/>
    <col min="2" max="6" width="7.140625" style="37" customWidth="1"/>
    <col min="7" max="7" width="1.421875" style="37" customWidth="1"/>
    <col min="8" max="8" width="14.7109375" style="37" customWidth="1"/>
    <col min="9" max="13" width="7.140625" style="37" customWidth="1"/>
    <col min="14" max="16384" width="9.140625" style="37" customWidth="1"/>
  </cols>
  <sheetData>
    <row r="1" spans="1:13" s="39" customFormat="1" ht="34.5" customHeight="1">
      <c r="A1" s="103" t="s">
        <v>1</v>
      </c>
      <c r="B1" s="103"/>
      <c r="C1" s="103"/>
      <c r="D1" s="103"/>
      <c r="E1" s="103"/>
      <c r="F1" s="103"/>
      <c r="G1" s="38"/>
      <c r="H1" s="103" t="s">
        <v>1</v>
      </c>
      <c r="I1" s="103"/>
      <c r="J1" s="103"/>
      <c r="K1" s="103"/>
      <c r="L1" s="103"/>
      <c r="M1" s="103"/>
    </row>
    <row r="2" spans="1:13" ht="25.5" customHeight="1">
      <c r="A2" s="40" t="s">
        <v>292</v>
      </c>
      <c r="B2" s="104" t="s">
        <v>326</v>
      </c>
      <c r="C2" s="104"/>
      <c r="D2" s="104"/>
      <c r="E2" s="104"/>
      <c r="F2" s="104"/>
      <c r="G2" s="41"/>
      <c r="H2" s="40" t="s">
        <v>292</v>
      </c>
      <c r="I2" s="104" t="s">
        <v>327</v>
      </c>
      <c r="J2" s="104"/>
      <c r="K2" s="104"/>
      <c r="L2" s="104"/>
      <c r="M2" s="104"/>
    </row>
    <row r="3" spans="1:13" ht="12.75" customHeight="1">
      <c r="A3" s="105" t="s">
        <v>295</v>
      </c>
      <c r="B3" s="106" t="s">
        <v>296</v>
      </c>
      <c r="C3" s="107" t="s">
        <v>297</v>
      </c>
      <c r="D3" s="107"/>
      <c r="E3" s="107"/>
      <c r="F3" s="107"/>
      <c r="H3" s="105" t="s">
        <v>295</v>
      </c>
      <c r="I3" s="106" t="s">
        <v>296</v>
      </c>
      <c r="J3" s="107" t="s">
        <v>297</v>
      </c>
      <c r="K3" s="107"/>
      <c r="L3" s="107"/>
      <c r="M3" s="107"/>
    </row>
    <row r="4" spans="1:13" ht="12.75">
      <c r="A4" s="105"/>
      <c r="B4" s="106"/>
      <c r="C4" s="42" t="s">
        <v>298</v>
      </c>
      <c r="D4" s="43" t="s">
        <v>299</v>
      </c>
      <c r="E4" s="43" t="s">
        <v>300</v>
      </c>
      <c r="F4" s="44" t="s">
        <v>301</v>
      </c>
      <c r="H4" s="105"/>
      <c r="I4" s="106"/>
      <c r="J4" s="42" t="s">
        <v>298</v>
      </c>
      <c r="K4" s="43" t="s">
        <v>299</v>
      </c>
      <c r="L4" s="43" t="s">
        <v>300</v>
      </c>
      <c r="M4" s="44" t="s">
        <v>301</v>
      </c>
    </row>
    <row r="5" spans="1:8" ht="12.75">
      <c r="A5" s="41"/>
      <c r="H5" s="41"/>
    </row>
    <row r="6" spans="1:13" ht="12.75" customHeight="1">
      <c r="A6" s="108" t="s">
        <v>214</v>
      </c>
      <c r="B6" s="45">
        <v>1</v>
      </c>
      <c r="C6" s="46">
        <v>87</v>
      </c>
      <c r="D6" s="46">
        <v>45</v>
      </c>
      <c r="E6" s="47">
        <v>4</v>
      </c>
      <c r="F6" s="48">
        <f>IF(ISBLANK(C6),"",C6+D6)</f>
        <v>132</v>
      </c>
      <c r="H6" s="101" t="s">
        <v>218</v>
      </c>
      <c r="I6" s="45">
        <v>3</v>
      </c>
      <c r="J6" s="46">
        <v>89</v>
      </c>
      <c r="K6" s="46">
        <v>32</v>
      </c>
      <c r="L6" s="47">
        <v>4</v>
      </c>
      <c r="M6" s="48">
        <f>IF(ISBLANK(J6),"",J6+K6)</f>
        <v>121</v>
      </c>
    </row>
    <row r="7" spans="1:13" ht="12.75" customHeight="1">
      <c r="A7" s="108"/>
      <c r="B7" s="49">
        <v>2</v>
      </c>
      <c r="C7" s="50">
        <v>87</v>
      </c>
      <c r="D7" s="50">
        <v>60</v>
      </c>
      <c r="E7" s="51">
        <v>0</v>
      </c>
      <c r="F7" s="52">
        <f>IF(ISBLANK(C7),"",C7+D7)</f>
        <v>147</v>
      </c>
      <c r="H7" s="101"/>
      <c r="I7" s="49">
        <v>4</v>
      </c>
      <c r="J7" s="50">
        <v>88</v>
      </c>
      <c r="K7" s="50">
        <v>60</v>
      </c>
      <c r="L7" s="51">
        <v>2</v>
      </c>
      <c r="M7" s="52">
        <f>IF(ISBLANK(J7),"",J7+K7)</f>
        <v>148</v>
      </c>
    </row>
    <row r="8" spans="1:13" ht="12.75" customHeight="1">
      <c r="A8" s="108"/>
      <c r="B8" s="49">
        <v>4</v>
      </c>
      <c r="C8" s="50">
        <v>93</v>
      </c>
      <c r="D8" s="50">
        <v>44</v>
      </c>
      <c r="E8" s="51">
        <v>1</v>
      </c>
      <c r="F8" s="52">
        <f>IF(ISBLANK(C8),"",C8+D8)</f>
        <v>137</v>
      </c>
      <c r="H8" s="101"/>
      <c r="I8" s="49">
        <v>2</v>
      </c>
      <c r="J8" s="50">
        <v>92</v>
      </c>
      <c r="K8" s="50">
        <v>53</v>
      </c>
      <c r="L8" s="51">
        <v>1</v>
      </c>
      <c r="M8" s="52">
        <f>IF(ISBLANK(J8),"",J8+K8)</f>
        <v>145</v>
      </c>
    </row>
    <row r="9" spans="1:13" ht="12.75" customHeight="1">
      <c r="A9" s="108"/>
      <c r="B9" s="53">
        <v>3</v>
      </c>
      <c r="C9" s="54">
        <v>91</v>
      </c>
      <c r="D9" s="54">
        <v>44</v>
      </c>
      <c r="E9" s="55">
        <v>0</v>
      </c>
      <c r="F9" s="56">
        <f>IF(ISBLANK(C9),"",C9+D9)</f>
        <v>135</v>
      </c>
      <c r="H9" s="101"/>
      <c r="I9" s="53">
        <v>1</v>
      </c>
      <c r="J9" s="54">
        <v>94</v>
      </c>
      <c r="K9" s="54">
        <v>36</v>
      </c>
      <c r="L9" s="55">
        <v>1</v>
      </c>
      <c r="M9" s="56">
        <f>IF(ISBLANK(J9),"",J9+K9)</f>
        <v>130</v>
      </c>
    </row>
    <row r="10" spans="1:13" ht="16.5" customHeight="1">
      <c r="A10" s="108"/>
      <c r="B10" s="57" t="s">
        <v>302</v>
      </c>
      <c r="C10" s="58">
        <f>IF(ISNUMBER(C6),SUM(C6:C9),"")</f>
        <v>358</v>
      </c>
      <c r="D10" s="59">
        <f>IF(ISNUMBER(D6),SUM(D6:D9),"")</f>
        <v>193</v>
      </c>
      <c r="E10" s="59">
        <f>IF(ISNUMBER(E6),SUM(E6:E9),"")</f>
        <v>5</v>
      </c>
      <c r="F10" s="60">
        <f>IF(ISNUMBER(F6),SUM(F6:F9),"")</f>
        <v>551</v>
      </c>
      <c r="H10" s="101"/>
      <c r="I10" s="57" t="s">
        <v>302</v>
      </c>
      <c r="J10" s="58">
        <f>IF(ISNUMBER(J6),SUM(J6:J9),"")</f>
        <v>363</v>
      </c>
      <c r="K10" s="59">
        <f>IF(ISNUMBER(K6),SUM(K6:K9),"")</f>
        <v>181</v>
      </c>
      <c r="L10" s="59">
        <f>IF(ISNUMBER(L6),SUM(L6:L9),"")</f>
        <v>8</v>
      </c>
      <c r="M10" s="60">
        <f>IF(ISNUMBER(M6),SUM(M6:M9),"")</f>
        <v>544</v>
      </c>
    </row>
    <row r="11" spans="1:13" ht="12.75" customHeight="1">
      <c r="A11" s="100" t="s">
        <v>225</v>
      </c>
      <c r="B11" s="45">
        <v>2</v>
      </c>
      <c r="C11" s="46">
        <v>89</v>
      </c>
      <c r="D11" s="46">
        <v>36</v>
      </c>
      <c r="E11" s="47">
        <v>1</v>
      </c>
      <c r="F11" s="48">
        <f>IF(ISBLANK(C11),"",C11+D11)</f>
        <v>125</v>
      </c>
      <c r="H11" s="101" t="s">
        <v>223</v>
      </c>
      <c r="I11" s="45">
        <v>4</v>
      </c>
      <c r="J11" s="46">
        <v>90</v>
      </c>
      <c r="K11" s="46">
        <v>44</v>
      </c>
      <c r="L11" s="47">
        <v>1</v>
      </c>
      <c r="M11" s="48">
        <f>IF(ISBLANK(J11),"",J11+K11)</f>
        <v>134</v>
      </c>
    </row>
    <row r="12" spans="1:13" ht="12.75" customHeight="1">
      <c r="A12" s="100"/>
      <c r="B12" s="49">
        <v>1</v>
      </c>
      <c r="C12" s="50">
        <v>92</v>
      </c>
      <c r="D12" s="50">
        <v>60</v>
      </c>
      <c r="E12" s="51">
        <v>1</v>
      </c>
      <c r="F12" s="52">
        <f>IF(ISBLANK(C12),"",C12+D12)</f>
        <v>152</v>
      </c>
      <c r="H12" s="101"/>
      <c r="I12" s="49">
        <v>3</v>
      </c>
      <c r="J12" s="50">
        <v>84</v>
      </c>
      <c r="K12" s="50">
        <v>42</v>
      </c>
      <c r="L12" s="51">
        <v>1</v>
      </c>
      <c r="M12" s="52">
        <f>IF(ISBLANK(J12),"",J12+K12)</f>
        <v>126</v>
      </c>
    </row>
    <row r="13" spans="1:13" ht="12.75" customHeight="1">
      <c r="A13" s="100"/>
      <c r="B13" s="49">
        <v>3</v>
      </c>
      <c r="C13" s="50">
        <v>97</v>
      </c>
      <c r="D13" s="50">
        <v>36</v>
      </c>
      <c r="E13" s="51">
        <v>3</v>
      </c>
      <c r="F13" s="52">
        <f>IF(ISBLANK(C13),"",C13+D13)</f>
        <v>133</v>
      </c>
      <c r="H13" s="101"/>
      <c r="I13" s="49">
        <v>1</v>
      </c>
      <c r="J13" s="50">
        <v>102</v>
      </c>
      <c r="K13" s="50">
        <v>53</v>
      </c>
      <c r="L13" s="51">
        <v>1</v>
      </c>
      <c r="M13" s="52">
        <f>IF(ISBLANK(J13),"",J13+K13)</f>
        <v>155</v>
      </c>
    </row>
    <row r="14" spans="1:13" ht="12.75" customHeight="1">
      <c r="A14" s="100"/>
      <c r="B14" s="53">
        <v>4</v>
      </c>
      <c r="C14" s="54">
        <v>89</v>
      </c>
      <c r="D14" s="54">
        <v>34</v>
      </c>
      <c r="E14" s="55">
        <v>2</v>
      </c>
      <c r="F14" s="56">
        <f>IF(ISBLANK(C14),"",C14+D14)</f>
        <v>123</v>
      </c>
      <c r="H14" s="101"/>
      <c r="I14" s="53">
        <v>2</v>
      </c>
      <c r="J14" s="54">
        <v>86</v>
      </c>
      <c r="K14" s="54">
        <v>35</v>
      </c>
      <c r="L14" s="55">
        <v>3</v>
      </c>
      <c r="M14" s="56">
        <f>IF(ISBLANK(J14),"",J14+K14)</f>
        <v>121</v>
      </c>
    </row>
    <row r="15" spans="1:13" ht="16.5" customHeight="1">
      <c r="A15" s="100"/>
      <c r="B15" s="57" t="s">
        <v>302</v>
      </c>
      <c r="C15" s="61">
        <f>IF(ISNUMBER(C11),SUM(C11:C14),"")</f>
        <v>367</v>
      </c>
      <c r="D15" s="61">
        <f>IF(ISNUMBER(D11),SUM(D11:D14),"")</f>
        <v>166</v>
      </c>
      <c r="E15" s="59">
        <f>IF(ISNUMBER(E11),SUM(E11:E14),"")</f>
        <v>7</v>
      </c>
      <c r="F15" s="60">
        <f>IF(ISNUMBER(F11),SUM(F11:F14),"")</f>
        <v>533</v>
      </c>
      <c r="H15" s="101"/>
      <c r="I15" s="57" t="s">
        <v>302</v>
      </c>
      <c r="J15" s="58">
        <f>IF(ISNUMBER(J11),SUM(J11:J14),"")</f>
        <v>362</v>
      </c>
      <c r="K15" s="59">
        <f>IF(ISNUMBER(K11),SUM(K11:K14),"")</f>
        <v>174</v>
      </c>
      <c r="L15" s="59">
        <f>IF(ISNUMBER(L11),SUM(L11:L14),"")</f>
        <v>6</v>
      </c>
      <c r="M15" s="60">
        <f>IF(ISNUMBER(M11),SUM(M11:M14),"")</f>
        <v>536</v>
      </c>
    </row>
    <row r="17" spans="1:13" s="64" customFormat="1" ht="21.75" customHeight="1">
      <c r="A17" s="102" t="s">
        <v>301</v>
      </c>
      <c r="B17" s="102"/>
      <c r="C17" s="62">
        <f>SUM(C10+C15)</f>
        <v>725</v>
      </c>
      <c r="D17" s="62">
        <f>SUM(D10+D15)</f>
        <v>359</v>
      </c>
      <c r="E17" s="62">
        <f>SUM(E10+E15)</f>
        <v>12</v>
      </c>
      <c r="F17" s="63">
        <f>SUM(F10+F15)</f>
        <v>1084</v>
      </c>
      <c r="H17" s="102" t="s">
        <v>301</v>
      </c>
      <c r="I17" s="102"/>
      <c r="J17" s="65">
        <f>J10+J15</f>
        <v>725</v>
      </c>
      <c r="K17" s="65">
        <f>K10+K15</f>
        <v>355</v>
      </c>
      <c r="L17" s="65">
        <f>L10+L15</f>
        <v>14</v>
      </c>
      <c r="M17" s="66">
        <f>M10+M15</f>
        <v>1080</v>
      </c>
    </row>
    <row r="18" ht="31.5" customHeight="1"/>
    <row r="19" spans="1:13" s="39" customFormat="1" ht="34.5" customHeight="1">
      <c r="A19" s="103" t="s">
        <v>1</v>
      </c>
      <c r="B19" s="103"/>
      <c r="C19" s="103"/>
      <c r="D19" s="103"/>
      <c r="E19" s="103"/>
      <c r="F19" s="103"/>
      <c r="G19" s="38"/>
      <c r="H19" s="103" t="s">
        <v>1</v>
      </c>
      <c r="I19" s="103"/>
      <c r="J19" s="103"/>
      <c r="K19" s="103"/>
      <c r="L19" s="103"/>
      <c r="M19" s="103"/>
    </row>
    <row r="20" spans="1:13" ht="25.5" customHeight="1">
      <c r="A20" s="40" t="s">
        <v>292</v>
      </c>
      <c r="B20" s="109" t="s">
        <v>328</v>
      </c>
      <c r="C20" s="109"/>
      <c r="D20" s="109"/>
      <c r="E20" s="109"/>
      <c r="F20" s="109"/>
      <c r="G20" s="41"/>
      <c r="H20" s="40" t="s">
        <v>292</v>
      </c>
      <c r="I20" s="109" t="s">
        <v>329</v>
      </c>
      <c r="J20" s="109"/>
      <c r="K20" s="109"/>
      <c r="L20" s="109"/>
      <c r="M20" s="109"/>
    </row>
    <row r="21" spans="1:13" ht="12.75" customHeight="1">
      <c r="A21" s="105" t="s">
        <v>295</v>
      </c>
      <c r="B21" s="106" t="s">
        <v>296</v>
      </c>
      <c r="C21" s="107" t="s">
        <v>297</v>
      </c>
      <c r="D21" s="107"/>
      <c r="E21" s="107"/>
      <c r="F21" s="107"/>
      <c r="H21" s="105" t="s">
        <v>295</v>
      </c>
      <c r="I21" s="106" t="s">
        <v>296</v>
      </c>
      <c r="J21" s="107" t="s">
        <v>297</v>
      </c>
      <c r="K21" s="107"/>
      <c r="L21" s="107"/>
      <c r="M21" s="107"/>
    </row>
    <row r="22" spans="1:13" ht="12.75">
      <c r="A22" s="105"/>
      <c r="B22" s="106"/>
      <c r="C22" s="42" t="s">
        <v>298</v>
      </c>
      <c r="D22" s="43" t="s">
        <v>299</v>
      </c>
      <c r="E22" s="43" t="s">
        <v>300</v>
      </c>
      <c r="F22" s="44" t="s">
        <v>301</v>
      </c>
      <c r="H22" s="105"/>
      <c r="I22" s="106"/>
      <c r="J22" s="42" t="s">
        <v>298</v>
      </c>
      <c r="K22" s="43" t="s">
        <v>299</v>
      </c>
      <c r="L22" s="43" t="s">
        <v>300</v>
      </c>
      <c r="M22" s="44" t="s">
        <v>301</v>
      </c>
    </row>
    <row r="23" spans="1:8" ht="12.75">
      <c r="A23" s="41"/>
      <c r="H23" s="41"/>
    </row>
    <row r="24" spans="1:13" ht="12.75" customHeight="1">
      <c r="A24" s="108" t="s">
        <v>191</v>
      </c>
      <c r="B24" s="45">
        <v>1</v>
      </c>
      <c r="C24" s="46">
        <v>102</v>
      </c>
      <c r="D24" s="46">
        <v>34</v>
      </c>
      <c r="E24" s="47">
        <v>3</v>
      </c>
      <c r="F24" s="48">
        <f>IF(ISBLANK(C24),"",C24+D24)</f>
        <v>136</v>
      </c>
      <c r="H24" s="110" t="s">
        <v>334</v>
      </c>
      <c r="I24" s="45">
        <v>3</v>
      </c>
      <c r="J24" s="46">
        <v>90</v>
      </c>
      <c r="K24" s="46">
        <v>44</v>
      </c>
      <c r="L24" s="47">
        <v>2</v>
      </c>
      <c r="M24" s="48">
        <f>IF(ISBLANK(J24),"",J24+K24)</f>
        <v>134</v>
      </c>
    </row>
    <row r="25" spans="1:13" ht="12.75" customHeight="1">
      <c r="A25" s="108"/>
      <c r="B25" s="49">
        <v>2</v>
      </c>
      <c r="C25" s="50">
        <v>97</v>
      </c>
      <c r="D25" s="50">
        <v>53</v>
      </c>
      <c r="E25" s="51">
        <v>0</v>
      </c>
      <c r="F25" s="52">
        <f>IF(ISBLANK(C25),"",C25+D25)</f>
        <v>150</v>
      </c>
      <c r="H25" s="110"/>
      <c r="I25" s="49">
        <v>4</v>
      </c>
      <c r="J25" s="50">
        <v>98</v>
      </c>
      <c r="K25" s="50">
        <v>52</v>
      </c>
      <c r="L25" s="51">
        <v>0</v>
      </c>
      <c r="M25" s="52">
        <f>IF(ISBLANK(J25),"",J25+K25)</f>
        <v>150</v>
      </c>
    </row>
    <row r="26" spans="1:13" ht="12.75" customHeight="1">
      <c r="A26" s="108"/>
      <c r="B26" s="49">
        <v>4</v>
      </c>
      <c r="C26" s="50">
        <v>100</v>
      </c>
      <c r="D26" s="50">
        <v>60</v>
      </c>
      <c r="E26" s="51">
        <v>0</v>
      </c>
      <c r="F26" s="52">
        <v>160</v>
      </c>
      <c r="H26" s="110"/>
      <c r="I26" s="49">
        <v>2</v>
      </c>
      <c r="J26" s="50">
        <v>75</v>
      </c>
      <c r="K26" s="50">
        <v>36</v>
      </c>
      <c r="L26" s="51">
        <v>6</v>
      </c>
      <c r="M26" s="52">
        <f>IF(ISBLANK(J26),"",J26+K26)</f>
        <v>111</v>
      </c>
    </row>
    <row r="27" spans="1:13" ht="12.75" customHeight="1">
      <c r="A27" s="108"/>
      <c r="B27" s="53">
        <v>3</v>
      </c>
      <c r="C27" s="54">
        <v>92</v>
      </c>
      <c r="D27" s="54">
        <v>44</v>
      </c>
      <c r="E27" s="55">
        <v>0</v>
      </c>
      <c r="F27" s="56">
        <f>IF(ISBLANK(C27),"",C27+D27)</f>
        <v>136</v>
      </c>
      <c r="H27" s="110"/>
      <c r="I27" s="53">
        <v>1</v>
      </c>
      <c r="J27" s="54">
        <v>95</v>
      </c>
      <c r="K27" s="54">
        <v>54</v>
      </c>
      <c r="L27" s="55">
        <v>0</v>
      </c>
      <c r="M27" s="56">
        <f>IF(ISBLANK(J27),"",J27+K27)</f>
        <v>149</v>
      </c>
    </row>
    <row r="28" spans="1:13" ht="16.5" customHeight="1">
      <c r="A28" s="108"/>
      <c r="B28" s="57" t="s">
        <v>302</v>
      </c>
      <c r="C28" s="58">
        <f>IF(ISNUMBER(C24),SUM(C24:C27),"")</f>
        <v>391</v>
      </c>
      <c r="D28" s="59">
        <f>IF(ISNUMBER(D24),SUM(D24:D27),"")</f>
        <v>191</v>
      </c>
      <c r="E28" s="59">
        <f>IF(ISNUMBER(E24),SUM(E24:E27),"")</f>
        <v>3</v>
      </c>
      <c r="F28" s="60">
        <f>IF(ISNUMBER(F24),SUM(F24:F27),"")</f>
        <v>582</v>
      </c>
      <c r="H28" s="110"/>
      <c r="I28" s="57" t="s">
        <v>302</v>
      </c>
      <c r="J28" s="58">
        <f>IF(ISNUMBER(J24),SUM(J24:J27),"")</f>
        <v>358</v>
      </c>
      <c r="K28" s="59">
        <f>IF(ISNUMBER(K24),SUM(K24:K27),"")</f>
        <v>186</v>
      </c>
      <c r="L28" s="59">
        <f>IF(ISNUMBER(L24),SUM(L24:L27),"")</f>
        <v>8</v>
      </c>
      <c r="M28" s="60">
        <f>IF(ISNUMBER(M24),SUM(M24:M27),"")</f>
        <v>544</v>
      </c>
    </row>
    <row r="29" spans="1:13" ht="12.75" customHeight="1">
      <c r="A29" s="101" t="s">
        <v>216</v>
      </c>
      <c r="B29" s="45">
        <v>2</v>
      </c>
      <c r="C29" s="67">
        <v>91</v>
      </c>
      <c r="D29" s="47">
        <v>52</v>
      </c>
      <c r="E29" s="47">
        <v>5</v>
      </c>
      <c r="F29" s="48">
        <f>IF(ISBLANK(C29),"",C29+D29)</f>
        <v>143</v>
      </c>
      <c r="H29" s="111" t="s">
        <v>335</v>
      </c>
      <c r="I29" s="45">
        <v>4</v>
      </c>
      <c r="J29" s="67">
        <v>96</v>
      </c>
      <c r="K29" s="47">
        <v>35</v>
      </c>
      <c r="L29" s="47">
        <v>4</v>
      </c>
      <c r="M29" s="48">
        <f>IF(ISBLANK(J29),"",J29+K29)</f>
        <v>131</v>
      </c>
    </row>
    <row r="30" spans="1:13" ht="12.75" customHeight="1">
      <c r="A30" s="101"/>
      <c r="B30" s="49">
        <v>1</v>
      </c>
      <c r="C30" s="68">
        <v>87</v>
      </c>
      <c r="D30" s="51">
        <v>61</v>
      </c>
      <c r="E30" s="51">
        <v>0</v>
      </c>
      <c r="F30" s="52">
        <f>IF(ISBLANK(C30),"",C30+D30)</f>
        <v>148</v>
      </c>
      <c r="H30" s="111"/>
      <c r="I30" s="49">
        <v>3</v>
      </c>
      <c r="J30" s="68">
        <v>80</v>
      </c>
      <c r="K30" s="51">
        <v>53</v>
      </c>
      <c r="L30" s="51">
        <v>2</v>
      </c>
      <c r="M30" s="52">
        <f>IF(ISBLANK(J30),"",J30+K30)</f>
        <v>133</v>
      </c>
    </row>
    <row r="31" spans="1:13" ht="12.75" customHeight="1">
      <c r="A31" s="101"/>
      <c r="B31" s="49">
        <v>3</v>
      </c>
      <c r="C31" s="68">
        <v>91</v>
      </c>
      <c r="D31" s="51">
        <v>45</v>
      </c>
      <c r="E31" s="51">
        <v>1</v>
      </c>
      <c r="F31" s="52">
        <f>IF(ISBLANK(C31),"",C31+D31)</f>
        <v>136</v>
      </c>
      <c r="H31" s="111"/>
      <c r="I31" s="49">
        <v>1</v>
      </c>
      <c r="J31" s="68">
        <v>88</v>
      </c>
      <c r="K31" s="51">
        <v>54</v>
      </c>
      <c r="L31" s="51">
        <v>0</v>
      </c>
      <c r="M31" s="52">
        <f>IF(ISBLANK(J31),"",J31+K31)</f>
        <v>142</v>
      </c>
    </row>
    <row r="32" spans="1:13" ht="12.75" customHeight="1">
      <c r="A32" s="101"/>
      <c r="B32" s="53">
        <v>4</v>
      </c>
      <c r="C32" s="69">
        <v>85</v>
      </c>
      <c r="D32" s="55">
        <v>36</v>
      </c>
      <c r="E32" s="55">
        <v>2</v>
      </c>
      <c r="F32" s="56">
        <f>IF(ISBLANK(C32),"",C32+D32)</f>
        <v>121</v>
      </c>
      <c r="H32" s="111"/>
      <c r="I32" s="53">
        <v>2</v>
      </c>
      <c r="J32" s="69">
        <v>85</v>
      </c>
      <c r="K32" s="55">
        <v>44</v>
      </c>
      <c r="L32" s="55">
        <v>0</v>
      </c>
      <c r="M32" s="56">
        <f>IF(ISBLANK(J32),"",J32+K32)</f>
        <v>129</v>
      </c>
    </row>
    <row r="33" spans="1:13" ht="16.5" customHeight="1">
      <c r="A33" s="101"/>
      <c r="B33" s="57" t="s">
        <v>302</v>
      </c>
      <c r="C33" s="61">
        <f>IF(ISNUMBER(C29),SUM(C29:C32),"")</f>
        <v>354</v>
      </c>
      <c r="D33" s="61">
        <f>IF(ISNUMBER(D29),SUM(D29:D32),"")</f>
        <v>194</v>
      </c>
      <c r="E33" s="59">
        <f>IF(ISNUMBER(E29),SUM(E29:E32),"")</f>
        <v>8</v>
      </c>
      <c r="F33" s="60">
        <f>IF(ISNUMBER(F29),SUM(F29:F32),"")</f>
        <v>548</v>
      </c>
      <c r="H33" s="111"/>
      <c r="I33" s="57" t="s">
        <v>302</v>
      </c>
      <c r="J33" s="58">
        <f>IF(ISNUMBER(J29),SUM(J29:J32),"")</f>
        <v>349</v>
      </c>
      <c r="K33" s="59">
        <f>IF(ISNUMBER(K29),SUM(K29:K32),"")</f>
        <v>186</v>
      </c>
      <c r="L33" s="59">
        <f>IF(ISNUMBER(L29),SUM(L29:L32),"")</f>
        <v>6</v>
      </c>
      <c r="M33" s="60">
        <f>IF(ISNUMBER(M29),SUM(M29:M32),"")</f>
        <v>535</v>
      </c>
    </row>
    <row r="35" spans="1:13" s="64" customFormat="1" ht="21.75" customHeight="1">
      <c r="A35" s="102" t="s">
        <v>301</v>
      </c>
      <c r="B35" s="102"/>
      <c r="C35" s="62">
        <f>SUM(C28+C33)</f>
        <v>745</v>
      </c>
      <c r="D35" s="62">
        <f>SUM(D28+D33)</f>
        <v>385</v>
      </c>
      <c r="E35" s="62">
        <f>SUM(E28+E33)</f>
        <v>11</v>
      </c>
      <c r="F35" s="63">
        <f>SUM(F28+F33)</f>
        <v>1130</v>
      </c>
      <c r="H35" s="102" t="s">
        <v>301</v>
      </c>
      <c r="I35" s="102"/>
      <c r="J35" s="65">
        <f>J28+J33</f>
        <v>707</v>
      </c>
      <c r="K35" s="65">
        <f>K28+K33</f>
        <v>372</v>
      </c>
      <c r="L35" s="65">
        <f>L28+L33</f>
        <v>14</v>
      </c>
      <c r="M35" s="66">
        <f>M28+M33</f>
        <v>1079</v>
      </c>
    </row>
    <row r="36" ht="31.5" customHeight="1">
      <c r="U36" s="37" t="s">
        <v>305</v>
      </c>
    </row>
    <row r="37" spans="1:13" s="39" customFormat="1" ht="34.5" customHeight="1">
      <c r="A37" s="103" t="s">
        <v>1</v>
      </c>
      <c r="B37" s="103"/>
      <c r="C37" s="103"/>
      <c r="D37" s="103"/>
      <c r="E37" s="103"/>
      <c r="F37" s="103"/>
      <c r="G37" s="38"/>
      <c r="H37" s="103" t="s">
        <v>1</v>
      </c>
      <c r="I37" s="103"/>
      <c r="J37" s="103"/>
      <c r="K37" s="103"/>
      <c r="L37" s="103"/>
      <c r="M37" s="103"/>
    </row>
    <row r="38" spans="1:13" ht="25.5" customHeight="1">
      <c r="A38" s="40" t="s">
        <v>292</v>
      </c>
      <c r="B38" s="104" t="s">
        <v>330</v>
      </c>
      <c r="C38" s="104"/>
      <c r="D38" s="104"/>
      <c r="E38" s="104"/>
      <c r="F38" s="104"/>
      <c r="G38" s="41"/>
      <c r="H38" s="40" t="s">
        <v>292</v>
      </c>
      <c r="I38" s="104" t="s">
        <v>344</v>
      </c>
      <c r="J38" s="104"/>
      <c r="K38" s="104"/>
      <c r="L38" s="104"/>
      <c r="M38" s="104"/>
    </row>
    <row r="39" spans="1:13" ht="12.75" customHeight="1">
      <c r="A39" s="105" t="s">
        <v>295</v>
      </c>
      <c r="B39" s="106" t="s">
        <v>296</v>
      </c>
      <c r="C39" s="107" t="s">
        <v>297</v>
      </c>
      <c r="D39" s="107"/>
      <c r="E39" s="107"/>
      <c r="F39" s="107"/>
      <c r="H39" s="105" t="s">
        <v>295</v>
      </c>
      <c r="I39" s="106" t="s">
        <v>296</v>
      </c>
      <c r="J39" s="107" t="s">
        <v>297</v>
      </c>
      <c r="K39" s="107"/>
      <c r="L39" s="107"/>
      <c r="M39" s="107"/>
    </row>
    <row r="40" spans="1:13" ht="12.75">
      <c r="A40" s="105"/>
      <c r="B40" s="106"/>
      <c r="C40" s="42" t="s">
        <v>298</v>
      </c>
      <c r="D40" s="43" t="s">
        <v>299</v>
      </c>
      <c r="E40" s="43" t="s">
        <v>300</v>
      </c>
      <c r="F40" s="44" t="s">
        <v>301</v>
      </c>
      <c r="H40" s="105"/>
      <c r="I40" s="106"/>
      <c r="J40" s="42" t="s">
        <v>298</v>
      </c>
      <c r="K40" s="43" t="s">
        <v>299</v>
      </c>
      <c r="L40" s="43" t="s">
        <v>300</v>
      </c>
      <c r="M40" s="44" t="s">
        <v>301</v>
      </c>
    </row>
    <row r="41" spans="1:8" ht="12.75">
      <c r="A41" s="41"/>
      <c r="H41" s="41"/>
    </row>
    <row r="42" spans="1:13" ht="12.75" customHeight="1">
      <c r="A42" s="110" t="s">
        <v>336</v>
      </c>
      <c r="B42" s="45">
        <v>1</v>
      </c>
      <c r="C42" s="46">
        <v>94</v>
      </c>
      <c r="D42" s="46">
        <v>44</v>
      </c>
      <c r="E42" s="47">
        <v>4</v>
      </c>
      <c r="F42" s="48">
        <f>IF(ISBLANK(C42),"",C42+D42)</f>
        <v>138</v>
      </c>
      <c r="H42" s="110" t="s">
        <v>340</v>
      </c>
      <c r="I42" s="45">
        <v>3</v>
      </c>
      <c r="J42" s="46">
        <v>90</v>
      </c>
      <c r="K42" s="46">
        <v>32</v>
      </c>
      <c r="L42" s="47">
        <v>3</v>
      </c>
      <c r="M42" s="48">
        <f>IF(ISBLANK(J42),"",J42+K42)</f>
        <v>122</v>
      </c>
    </row>
    <row r="43" spans="1:13" ht="12.75" customHeight="1">
      <c r="A43" s="110"/>
      <c r="B43" s="49">
        <v>2</v>
      </c>
      <c r="C43" s="50">
        <v>86</v>
      </c>
      <c r="D43" s="50">
        <v>34</v>
      </c>
      <c r="E43" s="51">
        <v>2</v>
      </c>
      <c r="F43" s="52">
        <f>IF(ISBLANK(C43),"",C43+D43)</f>
        <v>120</v>
      </c>
      <c r="H43" s="110"/>
      <c r="I43" s="49">
        <v>4</v>
      </c>
      <c r="J43" s="50">
        <v>101</v>
      </c>
      <c r="K43" s="50">
        <v>26</v>
      </c>
      <c r="L43" s="51">
        <v>6</v>
      </c>
      <c r="M43" s="52">
        <f>IF(ISBLANK(J43),"",J43+K43)</f>
        <v>127</v>
      </c>
    </row>
    <row r="44" spans="1:13" ht="12.75" customHeight="1">
      <c r="A44" s="110"/>
      <c r="B44" s="49">
        <v>4</v>
      </c>
      <c r="C44" s="50">
        <v>92</v>
      </c>
      <c r="D44" s="50">
        <v>52</v>
      </c>
      <c r="E44" s="51">
        <v>1</v>
      </c>
      <c r="F44" s="52">
        <f>IF(ISBLANK(C44),"",C44+D44)</f>
        <v>144</v>
      </c>
      <c r="H44" s="110"/>
      <c r="I44" s="49">
        <v>2</v>
      </c>
      <c r="J44" s="50">
        <v>94</v>
      </c>
      <c r="K44" s="50">
        <v>53</v>
      </c>
      <c r="L44" s="51">
        <v>0</v>
      </c>
      <c r="M44" s="52">
        <f>IF(ISBLANK(J44),"",J44+K44)</f>
        <v>147</v>
      </c>
    </row>
    <row r="45" spans="1:13" ht="12.75" customHeight="1">
      <c r="A45" s="110"/>
      <c r="B45" s="53">
        <v>3</v>
      </c>
      <c r="C45" s="54">
        <v>93</v>
      </c>
      <c r="D45" s="54">
        <v>45</v>
      </c>
      <c r="E45" s="55">
        <v>3</v>
      </c>
      <c r="F45" s="56">
        <f>IF(ISBLANK(C45),"",C45+D45)</f>
        <v>138</v>
      </c>
      <c r="H45" s="110"/>
      <c r="I45" s="53">
        <v>1</v>
      </c>
      <c r="J45" s="54">
        <v>95</v>
      </c>
      <c r="K45" s="54">
        <v>44</v>
      </c>
      <c r="L45" s="55">
        <v>0</v>
      </c>
      <c r="M45" s="56">
        <f>IF(ISBLANK(J45),"",J45+K45)</f>
        <v>139</v>
      </c>
    </row>
    <row r="46" spans="1:13" ht="16.5" customHeight="1">
      <c r="A46" s="110"/>
      <c r="B46" s="57" t="s">
        <v>302</v>
      </c>
      <c r="C46" s="58">
        <f>IF(ISNUMBER(C42),SUM(C42:C45),"")</f>
        <v>365</v>
      </c>
      <c r="D46" s="59">
        <f>IF(ISNUMBER(D42),SUM(D42:D45),"")</f>
        <v>175</v>
      </c>
      <c r="E46" s="59">
        <f>IF(ISNUMBER(E42),SUM(E42:E45),"")</f>
        <v>10</v>
      </c>
      <c r="F46" s="60">
        <f>IF(ISNUMBER(F42),SUM(F42:F45),"")</f>
        <v>540</v>
      </c>
      <c r="H46" s="110"/>
      <c r="I46" s="57" t="s">
        <v>302</v>
      </c>
      <c r="J46" s="58">
        <f>IF(ISNUMBER(J42),SUM(J42:J45),"")</f>
        <v>380</v>
      </c>
      <c r="K46" s="59">
        <f>IF(ISNUMBER(K42),SUM(K42:K45),"")</f>
        <v>155</v>
      </c>
      <c r="L46" s="59">
        <f>IF(ISNUMBER(L42),SUM(L42:L45),"")</f>
        <v>9</v>
      </c>
      <c r="M46" s="60">
        <f>IF(ISNUMBER(M42),SUM(M42:M45),"")</f>
        <v>535</v>
      </c>
    </row>
    <row r="47" spans="1:13" ht="12.75" customHeight="1">
      <c r="A47" s="111" t="s">
        <v>337</v>
      </c>
      <c r="B47" s="45">
        <v>2</v>
      </c>
      <c r="C47" s="67">
        <v>88</v>
      </c>
      <c r="D47" s="47">
        <v>36</v>
      </c>
      <c r="E47" s="47">
        <v>1</v>
      </c>
      <c r="F47" s="48">
        <f>IF(ISBLANK(C47),"",C47+D47)</f>
        <v>124</v>
      </c>
      <c r="H47" s="111" t="s">
        <v>341</v>
      </c>
      <c r="I47" s="45">
        <v>4</v>
      </c>
      <c r="J47" s="67">
        <v>102</v>
      </c>
      <c r="K47" s="47">
        <v>54</v>
      </c>
      <c r="L47" s="47">
        <v>1</v>
      </c>
      <c r="M47" s="48">
        <f>IF(ISBLANK(J47),"",J47+K47)</f>
        <v>156</v>
      </c>
    </row>
    <row r="48" spans="1:13" ht="12.75" customHeight="1">
      <c r="A48" s="111"/>
      <c r="B48" s="49">
        <v>1</v>
      </c>
      <c r="C48" s="68">
        <v>89</v>
      </c>
      <c r="D48" s="51">
        <v>27</v>
      </c>
      <c r="E48" s="51">
        <v>4</v>
      </c>
      <c r="F48" s="52">
        <f>IF(ISBLANK(C48),"",C48+D48)</f>
        <v>116</v>
      </c>
      <c r="H48" s="111"/>
      <c r="I48" s="49">
        <v>3</v>
      </c>
      <c r="J48" s="68">
        <v>88</v>
      </c>
      <c r="K48" s="51">
        <v>45</v>
      </c>
      <c r="L48" s="51">
        <v>0</v>
      </c>
      <c r="M48" s="52">
        <f>IF(ISBLANK(J48),"",J48+K48)</f>
        <v>133</v>
      </c>
    </row>
    <row r="49" spans="1:13" ht="12.75" customHeight="1">
      <c r="A49" s="111"/>
      <c r="B49" s="49">
        <v>3</v>
      </c>
      <c r="C49" s="68">
        <v>103</v>
      </c>
      <c r="D49" s="51">
        <v>41</v>
      </c>
      <c r="E49" s="51">
        <v>3</v>
      </c>
      <c r="F49" s="52">
        <f>IF(ISBLANK(C49),"",C49+D49)</f>
        <v>144</v>
      </c>
      <c r="H49" s="111"/>
      <c r="I49" s="49">
        <v>1</v>
      </c>
      <c r="J49" s="68">
        <v>84</v>
      </c>
      <c r="K49" s="51">
        <v>36</v>
      </c>
      <c r="L49" s="51">
        <v>5</v>
      </c>
      <c r="M49" s="52">
        <f>IF(ISBLANK(J49),"",J49+K49)</f>
        <v>120</v>
      </c>
    </row>
    <row r="50" spans="1:13" ht="12.75" customHeight="1">
      <c r="A50" s="111"/>
      <c r="B50" s="53">
        <v>4</v>
      </c>
      <c r="C50" s="69">
        <v>99</v>
      </c>
      <c r="D50" s="55">
        <v>34</v>
      </c>
      <c r="E50" s="55">
        <v>2</v>
      </c>
      <c r="F50" s="56">
        <f>IF(ISBLANK(C50),"",C50+D50)</f>
        <v>133</v>
      </c>
      <c r="H50" s="111"/>
      <c r="I50" s="53">
        <v>2</v>
      </c>
      <c r="J50" s="69">
        <v>87</v>
      </c>
      <c r="K50" s="55">
        <v>41</v>
      </c>
      <c r="L50" s="55">
        <v>1</v>
      </c>
      <c r="M50" s="56">
        <f>IF(ISBLANK(J50),"",J50+K50)</f>
        <v>128</v>
      </c>
    </row>
    <row r="51" spans="1:13" ht="16.5" customHeight="1">
      <c r="A51" s="111"/>
      <c r="B51" s="57" t="s">
        <v>302</v>
      </c>
      <c r="C51" s="61">
        <f>IF(ISNUMBER(C47),SUM(C47:C50),"")</f>
        <v>379</v>
      </c>
      <c r="D51" s="61">
        <f>IF(ISNUMBER(D47),SUM(D47:D50),"")</f>
        <v>138</v>
      </c>
      <c r="E51" s="59">
        <f>IF(ISNUMBER(E47),SUM(E47:E50),"")</f>
        <v>10</v>
      </c>
      <c r="F51" s="60">
        <f>IF(ISNUMBER(F47),SUM(F47:F50),"")</f>
        <v>517</v>
      </c>
      <c r="H51" s="111"/>
      <c r="I51" s="57" t="s">
        <v>302</v>
      </c>
      <c r="J51" s="58">
        <f>IF(ISNUMBER(J47),SUM(J47:J50),"")</f>
        <v>361</v>
      </c>
      <c r="K51" s="59">
        <f>IF(ISNUMBER(K47),SUM(K47:K50),"")</f>
        <v>176</v>
      </c>
      <c r="L51" s="59">
        <f>IF(ISNUMBER(L47),SUM(L47:L50),"")</f>
        <v>7</v>
      </c>
      <c r="M51" s="60">
        <f>IF(ISNUMBER(M47),SUM(M47:M50),"")</f>
        <v>537</v>
      </c>
    </row>
    <row r="53" spans="1:13" s="64" customFormat="1" ht="21.75" customHeight="1">
      <c r="A53" s="102" t="s">
        <v>301</v>
      </c>
      <c r="B53" s="102"/>
      <c r="C53" s="62">
        <f>SUM(C46+C51)</f>
        <v>744</v>
      </c>
      <c r="D53" s="62">
        <f>SUM(D46+D51)</f>
        <v>313</v>
      </c>
      <c r="E53" s="62">
        <f>SUM(E46+E51)</f>
        <v>20</v>
      </c>
      <c r="F53" s="63">
        <f>SUM(F46+F51)</f>
        <v>1057</v>
      </c>
      <c r="H53" s="102" t="s">
        <v>301</v>
      </c>
      <c r="I53" s="102"/>
      <c r="J53" s="65">
        <f>J46+J51</f>
        <v>741</v>
      </c>
      <c r="K53" s="65">
        <f>K46+K51</f>
        <v>331</v>
      </c>
      <c r="L53" s="65">
        <f>L46+L51</f>
        <v>16</v>
      </c>
      <c r="M53" s="66">
        <f>M46+M51</f>
        <v>1072</v>
      </c>
    </row>
  </sheetData>
  <sheetProtection selectLockedCells="1" selectUnlockedCells="1"/>
  <mergeCells count="48">
    <mergeCell ref="A1:F1"/>
    <mergeCell ref="H1:M1"/>
    <mergeCell ref="B2:F2"/>
    <mergeCell ref="I2:M2"/>
    <mergeCell ref="A3:A4"/>
    <mergeCell ref="B3:B4"/>
    <mergeCell ref="C3:F3"/>
    <mergeCell ref="H3:H4"/>
    <mergeCell ref="I3:I4"/>
    <mergeCell ref="J3:M3"/>
    <mergeCell ref="A6:A10"/>
    <mergeCell ref="H6:H10"/>
    <mergeCell ref="A11:A15"/>
    <mergeCell ref="H11:H15"/>
    <mergeCell ref="A17:B17"/>
    <mergeCell ref="H17:I17"/>
    <mergeCell ref="A19:F19"/>
    <mergeCell ref="H19:M19"/>
    <mergeCell ref="B20:F20"/>
    <mergeCell ref="I20:M20"/>
    <mergeCell ref="A21:A22"/>
    <mergeCell ref="B21:B22"/>
    <mergeCell ref="C21:F21"/>
    <mergeCell ref="H21:H22"/>
    <mergeCell ref="I21:I22"/>
    <mergeCell ref="J21:M21"/>
    <mergeCell ref="A24:A28"/>
    <mergeCell ref="H24:H28"/>
    <mergeCell ref="A29:A33"/>
    <mergeCell ref="H29:H33"/>
    <mergeCell ref="A35:B35"/>
    <mergeCell ref="H35:I35"/>
    <mergeCell ref="A37:F37"/>
    <mergeCell ref="H37:M37"/>
    <mergeCell ref="B38:F38"/>
    <mergeCell ref="I38:M38"/>
    <mergeCell ref="A39:A40"/>
    <mergeCell ref="B39:B40"/>
    <mergeCell ref="C39:F39"/>
    <mergeCell ref="H39:H40"/>
    <mergeCell ref="I39:I40"/>
    <mergeCell ref="J39:M39"/>
    <mergeCell ref="A42:A46"/>
    <mergeCell ref="H42:H46"/>
    <mergeCell ref="A47:A51"/>
    <mergeCell ref="H47:H51"/>
    <mergeCell ref="A53:B53"/>
    <mergeCell ref="H53:I53"/>
  </mergeCells>
  <printOptions horizontalCentered="1" verticalCentered="1"/>
  <pageMargins left="0.39375" right="0.39375" top="0.39375" bottom="0.3541666666666667" header="0.5118055555555555" footer="0.5118055555555555"/>
  <pageSetup horizontalDpi="300" verticalDpi="300" orientation="portrait" paperSize="9" scale="9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U53"/>
  <sheetViews>
    <sheetView zoomScalePageLayoutView="0" workbookViewId="0" topLeftCell="A29">
      <selection activeCell="H47" sqref="H47:H51"/>
    </sheetView>
  </sheetViews>
  <sheetFormatPr defaultColWidth="9.140625" defaultRowHeight="15"/>
  <cols>
    <col min="1" max="1" width="14.7109375" style="37" customWidth="1"/>
    <col min="2" max="6" width="7.140625" style="37" customWidth="1"/>
    <col min="7" max="7" width="1.421875" style="37" customWidth="1"/>
    <col min="8" max="8" width="14.7109375" style="37" customWidth="1"/>
    <col min="9" max="13" width="7.140625" style="37" customWidth="1"/>
    <col min="14" max="16384" width="9.140625" style="37" customWidth="1"/>
  </cols>
  <sheetData>
    <row r="1" spans="1:13" s="39" customFormat="1" ht="34.5" customHeight="1">
      <c r="A1" s="103" t="s">
        <v>1</v>
      </c>
      <c r="B1" s="103"/>
      <c r="C1" s="103"/>
      <c r="D1" s="103"/>
      <c r="E1" s="103"/>
      <c r="F1" s="103"/>
      <c r="G1" s="38"/>
      <c r="H1" s="103" t="s">
        <v>1</v>
      </c>
      <c r="I1" s="103"/>
      <c r="J1" s="103"/>
      <c r="K1" s="103"/>
      <c r="L1" s="103"/>
      <c r="M1" s="103"/>
    </row>
    <row r="2" spans="1:13" ht="25.5" customHeight="1">
      <c r="A2" s="40" t="s">
        <v>292</v>
      </c>
      <c r="B2" s="104" t="s">
        <v>307</v>
      </c>
      <c r="C2" s="104"/>
      <c r="D2" s="104"/>
      <c r="E2" s="104"/>
      <c r="F2" s="104"/>
      <c r="G2" s="41"/>
      <c r="H2" s="40" t="s">
        <v>292</v>
      </c>
      <c r="I2" s="104" t="s">
        <v>307</v>
      </c>
      <c r="J2" s="104"/>
      <c r="K2" s="104"/>
      <c r="L2" s="104"/>
      <c r="M2" s="104"/>
    </row>
    <row r="3" spans="1:13" ht="12.75" customHeight="1">
      <c r="A3" s="105" t="s">
        <v>295</v>
      </c>
      <c r="B3" s="106" t="s">
        <v>296</v>
      </c>
      <c r="C3" s="107" t="s">
        <v>297</v>
      </c>
      <c r="D3" s="107"/>
      <c r="E3" s="107"/>
      <c r="F3" s="107"/>
      <c r="H3" s="105" t="s">
        <v>295</v>
      </c>
      <c r="I3" s="106" t="s">
        <v>296</v>
      </c>
      <c r="J3" s="107" t="s">
        <v>297</v>
      </c>
      <c r="K3" s="107"/>
      <c r="L3" s="107"/>
      <c r="M3" s="107"/>
    </row>
    <row r="4" spans="1:13" ht="12.75">
      <c r="A4" s="105"/>
      <c r="B4" s="106"/>
      <c r="C4" s="42" t="s">
        <v>298</v>
      </c>
      <c r="D4" s="43" t="s">
        <v>299</v>
      </c>
      <c r="E4" s="43" t="s">
        <v>300</v>
      </c>
      <c r="F4" s="44" t="s">
        <v>301</v>
      </c>
      <c r="H4" s="105"/>
      <c r="I4" s="106"/>
      <c r="J4" s="42" t="s">
        <v>298</v>
      </c>
      <c r="K4" s="43" t="s">
        <v>299</v>
      </c>
      <c r="L4" s="43" t="s">
        <v>300</v>
      </c>
      <c r="M4" s="44" t="s">
        <v>301</v>
      </c>
    </row>
    <row r="5" spans="1:8" ht="12.75">
      <c r="A5" s="41"/>
      <c r="H5" s="41"/>
    </row>
    <row r="6" spans="1:13" ht="12.75" customHeight="1">
      <c r="A6" s="112" t="s">
        <v>342</v>
      </c>
      <c r="B6" s="45">
        <v>1</v>
      </c>
      <c r="C6" s="46">
        <v>88</v>
      </c>
      <c r="D6" s="46">
        <v>36</v>
      </c>
      <c r="E6" s="47">
        <v>4</v>
      </c>
      <c r="F6" s="48">
        <f>IF(ISBLANK(C6),"",C6+D6)</f>
        <v>124</v>
      </c>
      <c r="H6" s="111" t="s">
        <v>349</v>
      </c>
      <c r="I6" s="45">
        <v>3</v>
      </c>
      <c r="J6" s="46">
        <v>90</v>
      </c>
      <c r="K6" s="46">
        <v>45</v>
      </c>
      <c r="L6" s="47">
        <v>1</v>
      </c>
      <c r="M6" s="48">
        <f>IF(ISBLANK(J6),"",J6+K6)</f>
        <v>135</v>
      </c>
    </row>
    <row r="7" spans="1:13" ht="12.75" customHeight="1">
      <c r="A7" s="112"/>
      <c r="B7" s="49">
        <v>2</v>
      </c>
      <c r="C7" s="50">
        <v>87</v>
      </c>
      <c r="D7" s="50">
        <v>51</v>
      </c>
      <c r="E7" s="51">
        <v>4</v>
      </c>
      <c r="F7" s="52">
        <f>IF(ISBLANK(C7),"",C7+D7)</f>
        <v>138</v>
      </c>
      <c r="H7" s="111"/>
      <c r="I7" s="49">
        <v>4</v>
      </c>
      <c r="J7" s="50">
        <v>90</v>
      </c>
      <c r="K7" s="50">
        <v>51</v>
      </c>
      <c r="L7" s="51">
        <v>0</v>
      </c>
      <c r="M7" s="52">
        <f>IF(ISBLANK(J7),"",J7+K7)</f>
        <v>141</v>
      </c>
    </row>
    <row r="8" spans="1:13" ht="12.75" customHeight="1">
      <c r="A8" s="112"/>
      <c r="B8" s="49">
        <v>4</v>
      </c>
      <c r="C8" s="50">
        <v>86</v>
      </c>
      <c r="D8" s="50">
        <v>35</v>
      </c>
      <c r="E8" s="51">
        <v>1</v>
      </c>
      <c r="F8" s="52">
        <f>IF(ISBLANK(C8),"",C8+D8)</f>
        <v>121</v>
      </c>
      <c r="H8" s="111"/>
      <c r="I8" s="49">
        <v>2</v>
      </c>
      <c r="J8" s="50">
        <v>95</v>
      </c>
      <c r="K8" s="50">
        <v>49</v>
      </c>
      <c r="L8" s="51">
        <v>1</v>
      </c>
      <c r="M8" s="52">
        <f>IF(ISBLANK(J8),"",J8+K8)</f>
        <v>144</v>
      </c>
    </row>
    <row r="9" spans="1:13" ht="12.75" customHeight="1">
      <c r="A9" s="112"/>
      <c r="B9" s="53">
        <v>3</v>
      </c>
      <c r="C9" s="54">
        <v>74</v>
      </c>
      <c r="D9" s="54">
        <v>35</v>
      </c>
      <c r="E9" s="55">
        <v>3</v>
      </c>
      <c r="F9" s="56">
        <f>IF(ISBLANK(C9),"",C9+D9)</f>
        <v>109</v>
      </c>
      <c r="H9" s="111"/>
      <c r="I9" s="53">
        <v>1</v>
      </c>
      <c r="J9" s="54">
        <v>89</v>
      </c>
      <c r="K9" s="54">
        <v>44</v>
      </c>
      <c r="L9" s="55">
        <v>2</v>
      </c>
      <c r="M9" s="56">
        <f>IF(ISBLANK(J9),"",J9+K9)</f>
        <v>133</v>
      </c>
    </row>
    <row r="10" spans="1:13" ht="16.5" customHeight="1">
      <c r="A10" s="112"/>
      <c r="B10" s="57" t="s">
        <v>302</v>
      </c>
      <c r="C10" s="58">
        <f>IF(ISNUMBER(C6),SUM(C6:C9),"")</f>
        <v>335</v>
      </c>
      <c r="D10" s="59">
        <f>IF(ISNUMBER(D6),SUM(D6:D9),"")</f>
        <v>157</v>
      </c>
      <c r="E10" s="59">
        <f>IF(ISNUMBER(E6),SUM(E6:E9),"")</f>
        <v>12</v>
      </c>
      <c r="F10" s="60">
        <f>IF(ISNUMBER(F6),SUM(F6:F9),"")</f>
        <v>492</v>
      </c>
      <c r="H10" s="111"/>
      <c r="I10" s="57" t="s">
        <v>302</v>
      </c>
      <c r="J10" s="58">
        <f>IF(ISNUMBER(J6),SUM(J6:J9),"")</f>
        <v>364</v>
      </c>
      <c r="K10" s="59">
        <f>IF(ISNUMBER(K6),SUM(K6:K9),"")</f>
        <v>189</v>
      </c>
      <c r="L10" s="59">
        <f>IF(ISNUMBER(L6),SUM(L6:L9),"")</f>
        <v>4</v>
      </c>
      <c r="M10" s="60">
        <f>IF(ISNUMBER(M6),SUM(M6:M9),"")</f>
        <v>553</v>
      </c>
    </row>
    <row r="11" spans="1:13" ht="12.75" customHeight="1">
      <c r="A11" s="110" t="s">
        <v>343</v>
      </c>
      <c r="B11" s="45">
        <v>2</v>
      </c>
      <c r="C11" s="46">
        <v>85</v>
      </c>
      <c r="D11" s="46">
        <v>36</v>
      </c>
      <c r="E11" s="47">
        <v>1</v>
      </c>
      <c r="F11" s="48">
        <f>IF(ISBLANK(C11),"",C11+D11)</f>
        <v>121</v>
      </c>
      <c r="H11" s="111" t="s">
        <v>350</v>
      </c>
      <c r="I11" s="45">
        <v>4</v>
      </c>
      <c r="J11" s="46">
        <v>96</v>
      </c>
      <c r="K11" s="46">
        <v>63</v>
      </c>
      <c r="L11" s="47">
        <v>0</v>
      </c>
      <c r="M11" s="48">
        <f>IF(ISBLANK(J11),"",J11+K11)</f>
        <v>159</v>
      </c>
    </row>
    <row r="12" spans="1:13" ht="12.75" customHeight="1">
      <c r="A12" s="110"/>
      <c r="B12" s="49">
        <v>1</v>
      </c>
      <c r="C12" s="50">
        <v>78</v>
      </c>
      <c r="D12" s="50">
        <v>26</v>
      </c>
      <c r="E12" s="51">
        <v>4</v>
      </c>
      <c r="F12" s="52">
        <f>IF(ISBLANK(C12),"",C12+D12)</f>
        <v>104</v>
      </c>
      <c r="H12" s="111"/>
      <c r="I12" s="49">
        <v>3</v>
      </c>
      <c r="J12" s="50">
        <v>98</v>
      </c>
      <c r="K12" s="50">
        <v>54</v>
      </c>
      <c r="L12" s="51">
        <v>2</v>
      </c>
      <c r="M12" s="52">
        <f>IF(ISBLANK(J12),"",J12+K12)</f>
        <v>152</v>
      </c>
    </row>
    <row r="13" spans="1:13" ht="12.75" customHeight="1">
      <c r="A13" s="110"/>
      <c r="B13" s="49">
        <v>3</v>
      </c>
      <c r="C13" s="50">
        <v>80</v>
      </c>
      <c r="D13" s="50">
        <v>17</v>
      </c>
      <c r="E13" s="51">
        <v>8</v>
      </c>
      <c r="F13" s="52">
        <f>IF(ISBLANK(C13),"",C13+D13)</f>
        <v>97</v>
      </c>
      <c r="H13" s="111"/>
      <c r="I13" s="49">
        <v>1</v>
      </c>
      <c r="J13" s="50">
        <v>95</v>
      </c>
      <c r="K13" s="50">
        <v>53</v>
      </c>
      <c r="L13" s="51">
        <v>0</v>
      </c>
      <c r="M13" s="52">
        <f>IF(ISBLANK(J13),"",J13+K13)</f>
        <v>148</v>
      </c>
    </row>
    <row r="14" spans="1:13" ht="12.75" customHeight="1">
      <c r="A14" s="110"/>
      <c r="B14" s="53">
        <v>4</v>
      </c>
      <c r="C14" s="54">
        <v>94</v>
      </c>
      <c r="D14" s="54">
        <v>26</v>
      </c>
      <c r="E14" s="55">
        <v>3</v>
      </c>
      <c r="F14" s="56">
        <f>IF(ISBLANK(C14),"",C14+D14)</f>
        <v>120</v>
      </c>
      <c r="H14" s="111"/>
      <c r="I14" s="53">
        <v>2</v>
      </c>
      <c r="J14" s="54">
        <v>93</v>
      </c>
      <c r="K14" s="54">
        <v>70</v>
      </c>
      <c r="L14" s="55">
        <v>0</v>
      </c>
      <c r="M14" s="56">
        <f>IF(ISBLANK(J14),"",J14+K14)</f>
        <v>163</v>
      </c>
    </row>
    <row r="15" spans="1:13" ht="16.5" customHeight="1">
      <c r="A15" s="110"/>
      <c r="B15" s="57" t="s">
        <v>302</v>
      </c>
      <c r="C15" s="61">
        <f>IF(ISNUMBER(C11),SUM(C11:C14),"")</f>
        <v>337</v>
      </c>
      <c r="D15" s="61">
        <f>IF(ISNUMBER(D11),SUM(D11:D14),"")</f>
        <v>105</v>
      </c>
      <c r="E15" s="59">
        <f>IF(ISNUMBER(E11),SUM(E11:E14),"")</f>
        <v>16</v>
      </c>
      <c r="F15" s="60">
        <f>IF(ISNUMBER(F11),SUM(F11:F14),"")</f>
        <v>442</v>
      </c>
      <c r="H15" s="111"/>
      <c r="I15" s="57" t="s">
        <v>302</v>
      </c>
      <c r="J15" s="58">
        <f>IF(ISNUMBER(J11),SUM(J11:J14),"")</f>
        <v>382</v>
      </c>
      <c r="K15" s="59">
        <f>IF(ISNUMBER(K11),SUM(K11:K14),"")</f>
        <v>240</v>
      </c>
      <c r="L15" s="59">
        <f>IF(ISNUMBER(L11),SUM(L11:L14),"")</f>
        <v>2</v>
      </c>
      <c r="M15" s="60">
        <f>IF(ISNUMBER(M11),SUM(M11:M14),"")</f>
        <v>622</v>
      </c>
    </row>
    <row r="17" spans="1:13" s="64" customFormat="1" ht="21.75" customHeight="1">
      <c r="A17" s="102" t="s">
        <v>301</v>
      </c>
      <c r="B17" s="102"/>
      <c r="C17" s="62">
        <f>SUM(C10+C15)</f>
        <v>672</v>
      </c>
      <c r="D17" s="62">
        <f>SUM(D10+D15)</f>
        <v>262</v>
      </c>
      <c r="E17" s="62">
        <f>SUM(E10+E15)</f>
        <v>28</v>
      </c>
      <c r="F17" s="63">
        <f>SUM(F10+F15)</f>
        <v>934</v>
      </c>
      <c r="H17" s="102" t="s">
        <v>301</v>
      </c>
      <c r="I17" s="102"/>
      <c r="J17" s="65">
        <f>J10+J15</f>
        <v>746</v>
      </c>
      <c r="K17" s="65">
        <f>K10+K15</f>
        <v>429</v>
      </c>
      <c r="L17" s="65">
        <f>L10+L15</f>
        <v>6</v>
      </c>
      <c r="M17" s="66">
        <f>M10+M15</f>
        <v>1175</v>
      </c>
    </row>
    <row r="18" ht="31.5" customHeight="1"/>
    <row r="19" spans="1:13" s="39" customFormat="1" ht="34.5" customHeight="1">
      <c r="A19" s="103" t="s">
        <v>1</v>
      </c>
      <c r="B19" s="103"/>
      <c r="C19" s="103"/>
      <c r="D19" s="103"/>
      <c r="E19" s="103"/>
      <c r="F19" s="103"/>
      <c r="G19" s="38"/>
      <c r="H19" s="103" t="s">
        <v>1</v>
      </c>
      <c r="I19" s="103"/>
      <c r="J19" s="103"/>
      <c r="K19" s="103"/>
      <c r="L19" s="103"/>
      <c r="M19" s="103"/>
    </row>
    <row r="20" spans="1:13" ht="25.5" customHeight="1">
      <c r="A20" s="40" t="s">
        <v>292</v>
      </c>
      <c r="B20" s="109" t="s">
        <v>307</v>
      </c>
      <c r="C20" s="109"/>
      <c r="D20" s="109"/>
      <c r="E20" s="109"/>
      <c r="F20" s="109"/>
      <c r="G20" s="41"/>
      <c r="H20" s="40" t="s">
        <v>292</v>
      </c>
      <c r="I20" s="109" t="s">
        <v>307</v>
      </c>
      <c r="J20" s="109"/>
      <c r="K20" s="109"/>
      <c r="L20" s="109"/>
      <c r="M20" s="109"/>
    </row>
    <row r="21" spans="1:13" ht="12.75" customHeight="1">
      <c r="A21" s="105" t="s">
        <v>295</v>
      </c>
      <c r="B21" s="106" t="s">
        <v>296</v>
      </c>
      <c r="C21" s="107" t="s">
        <v>297</v>
      </c>
      <c r="D21" s="107"/>
      <c r="E21" s="107"/>
      <c r="F21" s="107"/>
      <c r="H21" s="105" t="s">
        <v>295</v>
      </c>
      <c r="I21" s="106" t="s">
        <v>296</v>
      </c>
      <c r="J21" s="107" t="s">
        <v>297</v>
      </c>
      <c r="K21" s="107"/>
      <c r="L21" s="107"/>
      <c r="M21" s="107"/>
    </row>
    <row r="22" spans="1:13" ht="12.75">
      <c r="A22" s="105"/>
      <c r="B22" s="106"/>
      <c r="C22" s="42" t="s">
        <v>298</v>
      </c>
      <c r="D22" s="43" t="s">
        <v>299</v>
      </c>
      <c r="E22" s="43" t="s">
        <v>300</v>
      </c>
      <c r="F22" s="44" t="s">
        <v>301</v>
      </c>
      <c r="H22" s="105"/>
      <c r="I22" s="106"/>
      <c r="J22" s="42" t="s">
        <v>298</v>
      </c>
      <c r="K22" s="43" t="s">
        <v>299</v>
      </c>
      <c r="L22" s="43" t="s">
        <v>300</v>
      </c>
      <c r="M22" s="44" t="s">
        <v>301</v>
      </c>
    </row>
    <row r="23" spans="1:8" ht="12.75">
      <c r="A23" s="41"/>
      <c r="H23" s="41"/>
    </row>
    <row r="24" spans="1:13" ht="12.75" customHeight="1">
      <c r="A24" s="112" t="s">
        <v>351</v>
      </c>
      <c r="B24" s="45">
        <v>1</v>
      </c>
      <c r="C24" s="46">
        <v>83</v>
      </c>
      <c r="D24" s="46">
        <v>63</v>
      </c>
      <c r="E24" s="47">
        <v>0</v>
      </c>
      <c r="F24" s="48">
        <f>IF(ISBLANK(C24),"",C24+D24)</f>
        <v>146</v>
      </c>
      <c r="H24" s="110" t="s">
        <v>358</v>
      </c>
      <c r="I24" s="45">
        <v>3</v>
      </c>
      <c r="J24" s="46">
        <v>90</v>
      </c>
      <c r="K24" s="46">
        <v>52</v>
      </c>
      <c r="L24" s="47">
        <v>0</v>
      </c>
      <c r="M24" s="48">
        <f>IF(ISBLANK(J24),"",J24+K24)</f>
        <v>142</v>
      </c>
    </row>
    <row r="25" spans="1:13" ht="12.75" customHeight="1">
      <c r="A25" s="112"/>
      <c r="B25" s="49">
        <v>2</v>
      </c>
      <c r="C25" s="50">
        <v>93</v>
      </c>
      <c r="D25" s="50">
        <v>42</v>
      </c>
      <c r="E25" s="51">
        <v>3</v>
      </c>
      <c r="F25" s="52">
        <f>IF(ISBLANK(C25),"",C25+D25)</f>
        <v>135</v>
      </c>
      <c r="H25" s="110"/>
      <c r="I25" s="49">
        <v>4</v>
      </c>
      <c r="J25" s="50">
        <v>94</v>
      </c>
      <c r="K25" s="50">
        <v>44</v>
      </c>
      <c r="L25" s="51">
        <v>2</v>
      </c>
      <c r="M25" s="52">
        <f>IF(ISBLANK(J25),"",J25+K25)</f>
        <v>138</v>
      </c>
    </row>
    <row r="26" spans="1:13" ht="12.75" customHeight="1">
      <c r="A26" s="112"/>
      <c r="B26" s="49">
        <v>4</v>
      </c>
      <c r="C26" s="50">
        <v>90</v>
      </c>
      <c r="D26" s="50">
        <v>33</v>
      </c>
      <c r="E26" s="51">
        <v>3</v>
      </c>
      <c r="F26" s="52">
        <f>IF(ISBLANK(C26),"",C26+D26)</f>
        <v>123</v>
      </c>
      <c r="H26" s="110"/>
      <c r="I26" s="49">
        <v>2</v>
      </c>
      <c r="J26" s="50">
        <v>103</v>
      </c>
      <c r="K26" s="50">
        <v>36</v>
      </c>
      <c r="L26" s="51">
        <v>1</v>
      </c>
      <c r="M26" s="52">
        <f>IF(ISBLANK(J26),"",J26+K26)</f>
        <v>139</v>
      </c>
    </row>
    <row r="27" spans="1:13" ht="12.75" customHeight="1">
      <c r="A27" s="112"/>
      <c r="B27" s="53">
        <v>3</v>
      </c>
      <c r="C27" s="54">
        <v>96</v>
      </c>
      <c r="D27" s="54">
        <v>44</v>
      </c>
      <c r="E27" s="55">
        <v>2</v>
      </c>
      <c r="F27" s="56">
        <f>IF(ISBLANK(C27),"",C27+D27)</f>
        <v>140</v>
      </c>
      <c r="H27" s="110"/>
      <c r="I27" s="53">
        <v>1</v>
      </c>
      <c r="J27" s="54">
        <v>88</v>
      </c>
      <c r="K27" s="54">
        <v>33</v>
      </c>
      <c r="L27" s="55">
        <v>1</v>
      </c>
      <c r="M27" s="56">
        <f>IF(ISBLANK(J27),"",J27+K27)</f>
        <v>121</v>
      </c>
    </row>
    <row r="28" spans="1:13" ht="16.5" customHeight="1">
      <c r="A28" s="112"/>
      <c r="B28" s="57" t="s">
        <v>302</v>
      </c>
      <c r="C28" s="58">
        <f>IF(ISNUMBER(C24),SUM(C24:C27),"")</f>
        <v>362</v>
      </c>
      <c r="D28" s="59">
        <f>IF(ISNUMBER(D24),SUM(D24:D27),"")</f>
        <v>182</v>
      </c>
      <c r="E28" s="59">
        <f>IF(ISNUMBER(E24),SUM(E24:E27),"")</f>
        <v>8</v>
      </c>
      <c r="F28" s="60">
        <f>IF(ISNUMBER(F24),SUM(F24:F27),"")</f>
        <v>544</v>
      </c>
      <c r="H28" s="110"/>
      <c r="I28" s="57" t="s">
        <v>302</v>
      </c>
      <c r="J28" s="58">
        <f>IF(ISNUMBER(J24),SUM(J24:J27),"")</f>
        <v>375</v>
      </c>
      <c r="K28" s="59">
        <f>IF(ISNUMBER(K24),SUM(K24:K27),"")</f>
        <v>165</v>
      </c>
      <c r="L28" s="59">
        <f>IF(ISNUMBER(L24),SUM(L24:L27),"")</f>
        <v>4</v>
      </c>
      <c r="M28" s="60">
        <f>IF(ISNUMBER(M24),SUM(M24:M27),"")</f>
        <v>540</v>
      </c>
    </row>
    <row r="29" spans="1:13" ht="12.75" customHeight="1">
      <c r="A29" s="111" t="s">
        <v>217</v>
      </c>
      <c r="B29" s="45">
        <v>2</v>
      </c>
      <c r="C29" s="67">
        <v>97</v>
      </c>
      <c r="D29" s="47">
        <v>53</v>
      </c>
      <c r="E29" s="47">
        <v>1</v>
      </c>
      <c r="F29" s="48">
        <f>IF(ISBLANK(C29),"",C29+D29)</f>
        <v>150</v>
      </c>
      <c r="H29" s="111" t="s">
        <v>359</v>
      </c>
      <c r="I29" s="45">
        <v>4</v>
      </c>
      <c r="J29" s="67">
        <v>95</v>
      </c>
      <c r="K29" s="47">
        <v>63</v>
      </c>
      <c r="L29" s="47">
        <v>0</v>
      </c>
      <c r="M29" s="48">
        <f>IF(ISBLANK(J29),"",J29+K29)</f>
        <v>158</v>
      </c>
    </row>
    <row r="30" spans="1:13" ht="12.75" customHeight="1">
      <c r="A30" s="111"/>
      <c r="B30" s="49">
        <v>1</v>
      </c>
      <c r="C30" s="68">
        <v>88</v>
      </c>
      <c r="D30" s="51">
        <v>35</v>
      </c>
      <c r="E30" s="51">
        <v>1</v>
      </c>
      <c r="F30" s="52">
        <f>IF(ISBLANK(C30),"",C30+D30)</f>
        <v>123</v>
      </c>
      <c r="H30" s="111"/>
      <c r="I30" s="49">
        <v>3</v>
      </c>
      <c r="J30" s="68">
        <v>106</v>
      </c>
      <c r="K30" s="51">
        <v>42</v>
      </c>
      <c r="L30" s="51">
        <v>2</v>
      </c>
      <c r="M30" s="52">
        <f>IF(ISBLANK(J30),"",J30+K30)</f>
        <v>148</v>
      </c>
    </row>
    <row r="31" spans="1:13" ht="12.75" customHeight="1">
      <c r="A31" s="111"/>
      <c r="B31" s="49">
        <v>3</v>
      </c>
      <c r="C31" s="68">
        <v>88</v>
      </c>
      <c r="D31" s="51">
        <v>36</v>
      </c>
      <c r="E31" s="51">
        <v>2</v>
      </c>
      <c r="F31" s="52">
        <f>IF(ISBLANK(C31),"",C31+D31)</f>
        <v>124</v>
      </c>
      <c r="H31" s="111"/>
      <c r="I31" s="49">
        <v>1</v>
      </c>
      <c r="J31" s="68">
        <v>107</v>
      </c>
      <c r="K31" s="51">
        <v>51</v>
      </c>
      <c r="L31" s="51">
        <v>0</v>
      </c>
      <c r="M31" s="52">
        <f>IF(ISBLANK(J31),"",J31+K31)</f>
        <v>158</v>
      </c>
    </row>
    <row r="32" spans="1:13" ht="12.75" customHeight="1">
      <c r="A32" s="111"/>
      <c r="B32" s="53">
        <v>4</v>
      </c>
      <c r="C32" s="69">
        <v>83</v>
      </c>
      <c r="D32" s="55">
        <v>42</v>
      </c>
      <c r="E32" s="55">
        <v>0</v>
      </c>
      <c r="F32" s="56">
        <f>IF(ISBLANK(C32),"",C32+D32)</f>
        <v>125</v>
      </c>
      <c r="H32" s="111"/>
      <c r="I32" s="53">
        <v>2</v>
      </c>
      <c r="J32" s="69">
        <v>90</v>
      </c>
      <c r="K32" s="55">
        <v>43</v>
      </c>
      <c r="L32" s="55">
        <v>2</v>
      </c>
      <c r="M32" s="56">
        <f>IF(ISBLANK(J32),"",J32+K32)</f>
        <v>133</v>
      </c>
    </row>
    <row r="33" spans="1:13" ht="16.5" customHeight="1">
      <c r="A33" s="111"/>
      <c r="B33" s="57" t="s">
        <v>302</v>
      </c>
      <c r="C33" s="61">
        <f>IF(ISNUMBER(C29),SUM(C29:C32),"")</f>
        <v>356</v>
      </c>
      <c r="D33" s="61">
        <f>IF(ISNUMBER(D29),SUM(D29:D32),"")</f>
        <v>166</v>
      </c>
      <c r="E33" s="59">
        <f>IF(ISNUMBER(E29),SUM(E29:E32),"")</f>
        <v>4</v>
      </c>
      <c r="F33" s="60">
        <f>IF(ISNUMBER(F29),SUM(F29:F32),"")</f>
        <v>522</v>
      </c>
      <c r="H33" s="111"/>
      <c r="I33" s="57" t="s">
        <v>302</v>
      </c>
      <c r="J33" s="58">
        <f>IF(ISNUMBER(J29),SUM(J29:J32),"")</f>
        <v>398</v>
      </c>
      <c r="K33" s="59">
        <f>IF(ISNUMBER(K29),SUM(K29:K32),"")</f>
        <v>199</v>
      </c>
      <c r="L33" s="59">
        <f>IF(ISNUMBER(L29),SUM(L29:L32),"")</f>
        <v>4</v>
      </c>
      <c r="M33" s="60">
        <f>IF(ISNUMBER(M29),SUM(M29:M32),"")</f>
        <v>597</v>
      </c>
    </row>
    <row r="35" spans="1:13" s="64" customFormat="1" ht="21.75" customHeight="1">
      <c r="A35" s="102" t="s">
        <v>301</v>
      </c>
      <c r="B35" s="102"/>
      <c r="C35" s="62">
        <f>SUM(C28+C33)</f>
        <v>718</v>
      </c>
      <c r="D35" s="62">
        <f>SUM(D28+D33)</f>
        <v>348</v>
      </c>
      <c r="E35" s="62">
        <f>SUM(E28+E33)</f>
        <v>12</v>
      </c>
      <c r="F35" s="63">
        <f>SUM(F28+F33)</f>
        <v>1066</v>
      </c>
      <c r="H35" s="102" t="s">
        <v>301</v>
      </c>
      <c r="I35" s="102"/>
      <c r="J35" s="65">
        <f>J28+J33</f>
        <v>773</v>
      </c>
      <c r="K35" s="65">
        <f>K28+K33</f>
        <v>364</v>
      </c>
      <c r="L35" s="65">
        <f>L28+L33</f>
        <v>8</v>
      </c>
      <c r="M35" s="66">
        <f>M28+M33</f>
        <v>1137</v>
      </c>
    </row>
    <row r="36" ht="31.5" customHeight="1">
      <c r="U36" s="37" t="s">
        <v>305</v>
      </c>
    </row>
    <row r="37" spans="1:13" s="39" customFormat="1" ht="34.5" customHeight="1">
      <c r="A37" s="103" t="s">
        <v>1</v>
      </c>
      <c r="B37" s="103"/>
      <c r="C37" s="103"/>
      <c r="D37" s="103"/>
      <c r="E37" s="103"/>
      <c r="F37" s="103"/>
      <c r="G37" s="38"/>
      <c r="H37" s="103" t="s">
        <v>1</v>
      </c>
      <c r="I37" s="103"/>
      <c r="J37" s="103"/>
      <c r="K37" s="103"/>
      <c r="L37" s="103"/>
      <c r="M37" s="103"/>
    </row>
    <row r="38" spans="1:13" ht="25.5" customHeight="1">
      <c r="A38" s="40" t="s">
        <v>292</v>
      </c>
      <c r="B38" s="104" t="s">
        <v>307</v>
      </c>
      <c r="C38" s="104"/>
      <c r="D38" s="104"/>
      <c r="E38" s="104"/>
      <c r="F38" s="104"/>
      <c r="G38" s="41"/>
      <c r="H38" s="40" t="s">
        <v>292</v>
      </c>
      <c r="I38" s="104" t="s">
        <v>375</v>
      </c>
      <c r="J38" s="104"/>
      <c r="K38" s="104"/>
      <c r="L38" s="104"/>
      <c r="M38" s="104"/>
    </row>
    <row r="39" spans="1:13" ht="12.75" customHeight="1">
      <c r="A39" s="105" t="s">
        <v>295</v>
      </c>
      <c r="B39" s="106" t="s">
        <v>296</v>
      </c>
      <c r="C39" s="107" t="s">
        <v>297</v>
      </c>
      <c r="D39" s="107"/>
      <c r="E39" s="107"/>
      <c r="F39" s="107"/>
      <c r="H39" s="105" t="s">
        <v>295</v>
      </c>
      <c r="I39" s="106" t="s">
        <v>296</v>
      </c>
      <c r="J39" s="107" t="s">
        <v>297</v>
      </c>
      <c r="K39" s="107"/>
      <c r="L39" s="107"/>
      <c r="M39" s="107"/>
    </row>
    <row r="40" spans="1:13" ht="12.75">
      <c r="A40" s="105"/>
      <c r="B40" s="106"/>
      <c r="C40" s="42" t="s">
        <v>298</v>
      </c>
      <c r="D40" s="43" t="s">
        <v>299</v>
      </c>
      <c r="E40" s="43" t="s">
        <v>300</v>
      </c>
      <c r="F40" s="44" t="s">
        <v>301</v>
      </c>
      <c r="H40" s="105"/>
      <c r="I40" s="106"/>
      <c r="J40" s="42" t="s">
        <v>298</v>
      </c>
      <c r="K40" s="43" t="s">
        <v>299</v>
      </c>
      <c r="L40" s="43" t="s">
        <v>300</v>
      </c>
      <c r="M40" s="44" t="s">
        <v>301</v>
      </c>
    </row>
    <row r="41" spans="1:8" ht="12.75">
      <c r="A41" s="41"/>
      <c r="H41" s="41"/>
    </row>
    <row r="42" spans="1:13" ht="12.75" customHeight="1">
      <c r="A42" s="110" t="s">
        <v>363</v>
      </c>
      <c r="B42" s="45">
        <v>1</v>
      </c>
      <c r="C42" s="46">
        <v>101</v>
      </c>
      <c r="D42" s="46">
        <v>51</v>
      </c>
      <c r="E42" s="47">
        <v>0</v>
      </c>
      <c r="F42" s="48">
        <f>IF(ISBLANK(C42),"",C42+D42)</f>
        <v>152</v>
      </c>
      <c r="H42" s="110" t="s">
        <v>371</v>
      </c>
      <c r="I42" s="45">
        <v>3</v>
      </c>
      <c r="J42" s="46">
        <v>89</v>
      </c>
      <c r="K42" s="46">
        <v>45</v>
      </c>
      <c r="L42" s="47">
        <v>0</v>
      </c>
      <c r="M42" s="48">
        <f>IF(ISBLANK(J42),"",J42+K42)</f>
        <v>134</v>
      </c>
    </row>
    <row r="43" spans="1:13" ht="12.75" customHeight="1">
      <c r="A43" s="110"/>
      <c r="B43" s="49">
        <v>2</v>
      </c>
      <c r="C43" s="50">
        <v>100</v>
      </c>
      <c r="D43" s="50">
        <v>36</v>
      </c>
      <c r="E43" s="51">
        <v>0</v>
      </c>
      <c r="F43" s="52">
        <f>IF(ISBLANK(C43),"",C43+D43)</f>
        <v>136</v>
      </c>
      <c r="H43" s="110"/>
      <c r="I43" s="49">
        <v>4</v>
      </c>
      <c r="J43" s="50">
        <v>97</v>
      </c>
      <c r="K43" s="50">
        <v>33</v>
      </c>
      <c r="L43" s="51">
        <v>3</v>
      </c>
      <c r="M43" s="52">
        <f>IF(ISBLANK(J43),"",J43+K43)</f>
        <v>130</v>
      </c>
    </row>
    <row r="44" spans="1:13" ht="12.75" customHeight="1">
      <c r="A44" s="110"/>
      <c r="B44" s="49">
        <v>4</v>
      </c>
      <c r="C44" s="50">
        <v>98</v>
      </c>
      <c r="D44" s="50">
        <v>53</v>
      </c>
      <c r="E44" s="51">
        <v>0</v>
      </c>
      <c r="F44" s="52">
        <f>IF(ISBLANK(C44),"",C44+D44)</f>
        <v>151</v>
      </c>
      <c r="H44" s="110"/>
      <c r="I44" s="49">
        <v>2</v>
      </c>
      <c r="J44" s="50">
        <v>90</v>
      </c>
      <c r="K44" s="50">
        <v>52</v>
      </c>
      <c r="L44" s="51">
        <v>1</v>
      </c>
      <c r="M44" s="52">
        <f>IF(ISBLANK(J44),"",J44+K44)</f>
        <v>142</v>
      </c>
    </row>
    <row r="45" spans="1:13" ht="12.75" customHeight="1">
      <c r="A45" s="110"/>
      <c r="B45" s="53">
        <v>3</v>
      </c>
      <c r="C45" s="54">
        <v>97</v>
      </c>
      <c r="D45" s="54">
        <v>53</v>
      </c>
      <c r="E45" s="55">
        <v>0</v>
      </c>
      <c r="F45" s="56">
        <f>IF(ISBLANK(C45),"",C45+D45)</f>
        <v>150</v>
      </c>
      <c r="H45" s="110"/>
      <c r="I45" s="53">
        <v>1</v>
      </c>
      <c r="J45" s="54">
        <v>89</v>
      </c>
      <c r="K45" s="54">
        <v>18</v>
      </c>
      <c r="L45" s="55">
        <v>7</v>
      </c>
      <c r="M45" s="56">
        <f>IF(ISBLANK(J45),"",J45+K45)</f>
        <v>107</v>
      </c>
    </row>
    <row r="46" spans="1:13" ht="16.5" customHeight="1">
      <c r="A46" s="110"/>
      <c r="B46" s="57" t="s">
        <v>302</v>
      </c>
      <c r="C46" s="58">
        <f>IF(ISNUMBER(C42),SUM(C42:C45),"")</f>
        <v>396</v>
      </c>
      <c r="D46" s="59">
        <f>IF(ISNUMBER(D42),SUM(D42:D45),"")</f>
        <v>193</v>
      </c>
      <c r="E46" s="59">
        <f>IF(ISNUMBER(E42),SUM(E42:E45),"")</f>
        <v>0</v>
      </c>
      <c r="F46" s="60">
        <f>IF(ISNUMBER(F42),SUM(F42:F45),"")</f>
        <v>589</v>
      </c>
      <c r="H46" s="110"/>
      <c r="I46" s="57" t="s">
        <v>302</v>
      </c>
      <c r="J46" s="58">
        <f>IF(ISNUMBER(J42),SUM(J42:J45),"")</f>
        <v>365</v>
      </c>
      <c r="K46" s="59">
        <f>IF(ISNUMBER(K42),SUM(K42:K45),"")</f>
        <v>148</v>
      </c>
      <c r="L46" s="59">
        <f>IF(ISNUMBER(L42),SUM(L42:L45),"")</f>
        <v>11</v>
      </c>
      <c r="M46" s="60">
        <f>IF(ISNUMBER(M42),SUM(M42:M45),"")</f>
        <v>513</v>
      </c>
    </row>
    <row r="47" spans="1:13" ht="12.75" customHeight="1">
      <c r="A47" s="111" t="s">
        <v>364</v>
      </c>
      <c r="B47" s="45">
        <v>2</v>
      </c>
      <c r="C47" s="67">
        <v>96</v>
      </c>
      <c r="D47" s="47">
        <v>43</v>
      </c>
      <c r="E47" s="47">
        <v>2</v>
      </c>
      <c r="F47" s="48">
        <f>IF(ISBLANK(C47),"",C47+D47)</f>
        <v>139</v>
      </c>
      <c r="H47" s="111" t="s">
        <v>372</v>
      </c>
      <c r="I47" s="45">
        <v>4</v>
      </c>
      <c r="J47" s="67">
        <v>84</v>
      </c>
      <c r="K47" s="47">
        <v>61</v>
      </c>
      <c r="L47" s="47">
        <v>0</v>
      </c>
      <c r="M47" s="48">
        <f>IF(ISBLANK(J47),"",J47+K47)</f>
        <v>145</v>
      </c>
    </row>
    <row r="48" spans="1:13" ht="12.75" customHeight="1">
      <c r="A48" s="111"/>
      <c r="B48" s="49">
        <v>1</v>
      </c>
      <c r="C48" s="68">
        <v>93</v>
      </c>
      <c r="D48" s="51">
        <v>68</v>
      </c>
      <c r="E48" s="51">
        <v>0</v>
      </c>
      <c r="F48" s="52">
        <f>IF(ISBLANK(C48),"",C48+D48)</f>
        <v>161</v>
      </c>
      <c r="H48" s="111"/>
      <c r="I48" s="49">
        <v>3</v>
      </c>
      <c r="J48" s="68">
        <v>92</v>
      </c>
      <c r="K48" s="51">
        <v>27</v>
      </c>
      <c r="L48" s="51">
        <v>2</v>
      </c>
      <c r="M48" s="52">
        <f>IF(ISBLANK(J48),"",J48+K48)</f>
        <v>119</v>
      </c>
    </row>
    <row r="49" spans="1:13" ht="12.75" customHeight="1">
      <c r="A49" s="111"/>
      <c r="B49" s="49">
        <v>3</v>
      </c>
      <c r="C49" s="68">
        <v>99</v>
      </c>
      <c r="D49" s="51">
        <v>44</v>
      </c>
      <c r="E49" s="51">
        <v>0</v>
      </c>
      <c r="F49" s="52">
        <f>IF(ISBLANK(C49),"",C49+D49)</f>
        <v>143</v>
      </c>
      <c r="H49" s="111"/>
      <c r="I49" s="49">
        <v>1</v>
      </c>
      <c r="J49" s="68">
        <v>88</v>
      </c>
      <c r="K49" s="51">
        <v>45</v>
      </c>
      <c r="L49" s="51">
        <v>1</v>
      </c>
      <c r="M49" s="52">
        <f>IF(ISBLANK(J49),"",J49+K49)</f>
        <v>133</v>
      </c>
    </row>
    <row r="50" spans="1:13" ht="12.75" customHeight="1">
      <c r="A50" s="111"/>
      <c r="B50" s="53">
        <v>4</v>
      </c>
      <c r="C50" s="69">
        <v>82</v>
      </c>
      <c r="D50" s="55">
        <v>44</v>
      </c>
      <c r="E50" s="55">
        <v>0</v>
      </c>
      <c r="F50" s="56">
        <f>IF(ISBLANK(C50),"",C50+D50)</f>
        <v>126</v>
      </c>
      <c r="H50" s="111"/>
      <c r="I50" s="53">
        <v>2</v>
      </c>
      <c r="J50" s="69">
        <v>106</v>
      </c>
      <c r="K50" s="55">
        <v>53</v>
      </c>
      <c r="L50" s="55">
        <v>0</v>
      </c>
      <c r="M50" s="56">
        <f>IF(ISBLANK(J50),"",J50+K50)</f>
        <v>159</v>
      </c>
    </row>
    <row r="51" spans="1:13" ht="16.5" customHeight="1">
      <c r="A51" s="111"/>
      <c r="B51" s="57" t="s">
        <v>302</v>
      </c>
      <c r="C51" s="61">
        <f>IF(ISNUMBER(C47),SUM(C47:C50),"")</f>
        <v>370</v>
      </c>
      <c r="D51" s="61">
        <f>IF(ISNUMBER(D47),SUM(D47:D50),"")</f>
        <v>199</v>
      </c>
      <c r="E51" s="59">
        <f>IF(ISNUMBER(E47),SUM(E47:E50),"")</f>
        <v>2</v>
      </c>
      <c r="F51" s="60">
        <f>IF(ISNUMBER(F47),SUM(F47:F50),"")</f>
        <v>569</v>
      </c>
      <c r="H51" s="111"/>
      <c r="I51" s="57" t="s">
        <v>302</v>
      </c>
      <c r="J51" s="58">
        <f>IF(ISNUMBER(J47),SUM(J47:J50),"")</f>
        <v>370</v>
      </c>
      <c r="K51" s="59">
        <f>IF(ISNUMBER(K47),SUM(K47:K50),"")</f>
        <v>186</v>
      </c>
      <c r="L51" s="59">
        <f>IF(ISNUMBER(L47),SUM(L47:L50),"")</f>
        <v>3</v>
      </c>
      <c r="M51" s="60">
        <f>IF(ISNUMBER(M47),SUM(M47:M50),"")</f>
        <v>556</v>
      </c>
    </row>
    <row r="53" spans="1:13" s="64" customFormat="1" ht="21.75" customHeight="1">
      <c r="A53" s="102" t="s">
        <v>301</v>
      </c>
      <c r="B53" s="102"/>
      <c r="C53" s="62">
        <f>SUM(C46+C51)</f>
        <v>766</v>
      </c>
      <c r="D53" s="62">
        <f>SUM(D46+D51)</f>
        <v>392</v>
      </c>
      <c r="E53" s="62">
        <f>SUM(E46+E51)</f>
        <v>2</v>
      </c>
      <c r="F53" s="63">
        <f>SUM(F46+F51)</f>
        <v>1158</v>
      </c>
      <c r="H53" s="102" t="s">
        <v>301</v>
      </c>
      <c r="I53" s="102"/>
      <c r="J53" s="65">
        <f>J46+J51</f>
        <v>735</v>
      </c>
      <c r="K53" s="65">
        <f>K46+K51</f>
        <v>334</v>
      </c>
      <c r="L53" s="65">
        <f>L46+L51</f>
        <v>14</v>
      </c>
      <c r="M53" s="66">
        <f>M46+M51</f>
        <v>1069</v>
      </c>
    </row>
  </sheetData>
  <sheetProtection selectLockedCells="1" selectUnlockedCells="1"/>
  <mergeCells count="48">
    <mergeCell ref="A1:F1"/>
    <mergeCell ref="H1:M1"/>
    <mergeCell ref="B2:F2"/>
    <mergeCell ref="I2:M2"/>
    <mergeCell ref="A3:A4"/>
    <mergeCell ref="B3:B4"/>
    <mergeCell ref="C3:F3"/>
    <mergeCell ref="H3:H4"/>
    <mergeCell ref="I3:I4"/>
    <mergeCell ref="J3:M3"/>
    <mergeCell ref="A6:A10"/>
    <mergeCell ref="H6:H10"/>
    <mergeCell ref="A11:A15"/>
    <mergeCell ref="H11:H15"/>
    <mergeCell ref="A17:B17"/>
    <mergeCell ref="H17:I17"/>
    <mergeCell ref="A19:F19"/>
    <mergeCell ref="H19:M19"/>
    <mergeCell ref="B20:F20"/>
    <mergeCell ref="I20:M20"/>
    <mergeCell ref="A21:A22"/>
    <mergeCell ref="B21:B22"/>
    <mergeCell ref="C21:F21"/>
    <mergeCell ref="H21:H22"/>
    <mergeCell ref="I21:I22"/>
    <mergeCell ref="J21:M21"/>
    <mergeCell ref="A24:A28"/>
    <mergeCell ref="H24:H28"/>
    <mergeCell ref="A29:A33"/>
    <mergeCell ref="H29:H33"/>
    <mergeCell ref="A35:B35"/>
    <mergeCell ref="H35:I35"/>
    <mergeCell ref="A37:F37"/>
    <mergeCell ref="H37:M37"/>
    <mergeCell ref="B38:F38"/>
    <mergeCell ref="I38:M38"/>
    <mergeCell ref="A39:A40"/>
    <mergeCell ref="B39:B40"/>
    <mergeCell ref="C39:F39"/>
    <mergeCell ref="H39:H40"/>
    <mergeCell ref="I39:I40"/>
    <mergeCell ref="J39:M39"/>
    <mergeCell ref="A42:A46"/>
    <mergeCell ref="H42:H46"/>
    <mergeCell ref="A47:A51"/>
    <mergeCell ref="H47:H51"/>
    <mergeCell ref="A53:B53"/>
    <mergeCell ref="H53:I53"/>
  </mergeCells>
  <printOptions horizontalCentered="1" verticalCentered="1"/>
  <pageMargins left="0.39375" right="0.39375" top="0.39375" bottom="0.3541666666666667" header="0.5118055555555555" footer="0.5118055555555555"/>
  <pageSetup horizontalDpi="300" verticalDpi="300" orientation="portrait" paperSize="9" scale="9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U53"/>
  <sheetViews>
    <sheetView zoomScalePageLayoutView="0" workbookViewId="0" topLeftCell="A35">
      <selection activeCell="H47" sqref="H47:H51"/>
    </sheetView>
  </sheetViews>
  <sheetFormatPr defaultColWidth="9.140625" defaultRowHeight="15"/>
  <cols>
    <col min="1" max="1" width="14.7109375" style="37" customWidth="1"/>
    <col min="2" max="6" width="7.140625" style="37" customWidth="1"/>
    <col min="7" max="7" width="1.421875" style="37" customWidth="1"/>
    <col min="8" max="8" width="14.7109375" style="37" customWidth="1"/>
    <col min="9" max="13" width="7.140625" style="37" customWidth="1"/>
    <col min="14" max="16384" width="9.140625" style="37" customWidth="1"/>
  </cols>
  <sheetData>
    <row r="1" spans="1:13" s="39" customFormat="1" ht="34.5" customHeight="1">
      <c r="A1" s="103" t="s">
        <v>375</v>
      </c>
      <c r="B1" s="103"/>
      <c r="C1" s="103"/>
      <c r="D1" s="103"/>
      <c r="E1" s="103"/>
      <c r="F1" s="103"/>
      <c r="G1" s="38"/>
      <c r="H1" s="103" t="s">
        <v>1</v>
      </c>
      <c r="I1" s="103"/>
      <c r="J1" s="103"/>
      <c r="K1" s="103"/>
      <c r="L1" s="103"/>
      <c r="M1" s="103"/>
    </row>
    <row r="2" spans="1:13" ht="25.5" customHeight="1">
      <c r="A2" s="40" t="s">
        <v>292</v>
      </c>
      <c r="B2" s="104" t="s">
        <v>375</v>
      </c>
      <c r="C2" s="104"/>
      <c r="D2" s="104"/>
      <c r="E2" s="104"/>
      <c r="F2" s="104"/>
      <c r="G2" s="41"/>
      <c r="H2" s="40" t="s">
        <v>292</v>
      </c>
      <c r="I2" s="104" t="s">
        <v>190</v>
      </c>
      <c r="J2" s="104"/>
      <c r="K2" s="104"/>
      <c r="L2" s="104"/>
      <c r="M2" s="104"/>
    </row>
    <row r="3" spans="1:13" ht="12.75" customHeight="1">
      <c r="A3" s="105" t="s">
        <v>295</v>
      </c>
      <c r="B3" s="106" t="s">
        <v>296</v>
      </c>
      <c r="C3" s="107" t="s">
        <v>297</v>
      </c>
      <c r="D3" s="107"/>
      <c r="E3" s="107"/>
      <c r="F3" s="107"/>
      <c r="H3" s="105" t="s">
        <v>295</v>
      </c>
      <c r="I3" s="106" t="s">
        <v>296</v>
      </c>
      <c r="J3" s="107" t="s">
        <v>297</v>
      </c>
      <c r="K3" s="107"/>
      <c r="L3" s="107"/>
      <c r="M3" s="107"/>
    </row>
    <row r="4" spans="1:13" ht="12.75">
      <c r="A4" s="105"/>
      <c r="B4" s="106"/>
      <c r="C4" s="42" t="s">
        <v>298</v>
      </c>
      <c r="D4" s="43" t="s">
        <v>299</v>
      </c>
      <c r="E4" s="43" t="s">
        <v>300</v>
      </c>
      <c r="F4" s="44" t="s">
        <v>301</v>
      </c>
      <c r="H4" s="105"/>
      <c r="I4" s="106"/>
      <c r="J4" s="42" t="s">
        <v>298</v>
      </c>
      <c r="K4" s="43" t="s">
        <v>299</v>
      </c>
      <c r="L4" s="43" t="s">
        <v>300</v>
      </c>
      <c r="M4" s="44" t="s">
        <v>301</v>
      </c>
    </row>
    <row r="5" spans="1:8" ht="12.75">
      <c r="A5" s="41"/>
      <c r="H5" s="41"/>
    </row>
    <row r="6" spans="1:13" ht="12.75" customHeight="1">
      <c r="A6" s="112" t="s">
        <v>373</v>
      </c>
      <c r="B6" s="45">
        <v>1</v>
      </c>
      <c r="C6" s="46">
        <v>85</v>
      </c>
      <c r="D6" s="46">
        <v>52</v>
      </c>
      <c r="E6" s="47">
        <v>1</v>
      </c>
      <c r="F6" s="48">
        <f>IF(ISBLANK(C6),"",C6+D6)</f>
        <v>137</v>
      </c>
      <c r="H6" s="111" t="s">
        <v>351</v>
      </c>
      <c r="I6" s="45">
        <v>3</v>
      </c>
      <c r="J6" s="46">
        <v>97</v>
      </c>
      <c r="K6" s="46">
        <v>61</v>
      </c>
      <c r="L6" s="47">
        <v>0</v>
      </c>
      <c r="M6" s="48">
        <f>IF(ISBLANK(J6),"",J6+K6)</f>
        <v>158</v>
      </c>
    </row>
    <row r="7" spans="1:13" ht="12.75" customHeight="1">
      <c r="A7" s="112"/>
      <c r="B7" s="49">
        <v>2</v>
      </c>
      <c r="C7" s="50">
        <v>88</v>
      </c>
      <c r="D7" s="50">
        <v>27</v>
      </c>
      <c r="E7" s="51">
        <v>4</v>
      </c>
      <c r="F7" s="52">
        <f>IF(ISBLANK(C7),"",C7+D7)</f>
        <v>115</v>
      </c>
      <c r="H7" s="111"/>
      <c r="I7" s="49">
        <v>4</v>
      </c>
      <c r="J7" s="50">
        <v>88</v>
      </c>
      <c r="K7" s="50">
        <v>52</v>
      </c>
      <c r="L7" s="51">
        <v>1</v>
      </c>
      <c r="M7" s="52">
        <f>IF(ISBLANK(J7),"",J7+K7)</f>
        <v>140</v>
      </c>
    </row>
    <row r="8" spans="1:13" ht="12.75" customHeight="1">
      <c r="A8" s="112"/>
      <c r="B8" s="49">
        <v>4</v>
      </c>
      <c r="C8" s="50">
        <v>99</v>
      </c>
      <c r="D8" s="50">
        <v>34</v>
      </c>
      <c r="E8" s="51">
        <v>4</v>
      </c>
      <c r="F8" s="52">
        <f>IF(ISBLANK(C8),"",C8+D8)</f>
        <v>133</v>
      </c>
      <c r="H8" s="111"/>
      <c r="I8" s="49">
        <v>2</v>
      </c>
      <c r="J8" s="50">
        <v>97</v>
      </c>
      <c r="K8" s="50">
        <v>54</v>
      </c>
      <c r="L8" s="51">
        <v>1</v>
      </c>
      <c r="M8" s="52">
        <f>IF(ISBLANK(J8),"",J8+K8)</f>
        <v>151</v>
      </c>
    </row>
    <row r="9" spans="1:13" ht="12.75" customHeight="1">
      <c r="A9" s="112"/>
      <c r="B9" s="53">
        <v>3</v>
      </c>
      <c r="C9" s="54">
        <v>104</v>
      </c>
      <c r="D9" s="54">
        <v>44</v>
      </c>
      <c r="E9" s="55">
        <v>2</v>
      </c>
      <c r="F9" s="56">
        <f>IF(ISBLANK(C9),"",C9+D9)</f>
        <v>148</v>
      </c>
      <c r="H9" s="111"/>
      <c r="I9" s="53">
        <v>1</v>
      </c>
      <c r="J9" s="54">
        <v>104</v>
      </c>
      <c r="K9" s="54">
        <v>43</v>
      </c>
      <c r="L9" s="55">
        <v>0</v>
      </c>
      <c r="M9" s="56">
        <f>IF(ISBLANK(J9),"",J9+K9)</f>
        <v>147</v>
      </c>
    </row>
    <row r="10" spans="1:13" ht="16.5" customHeight="1">
      <c r="A10" s="112"/>
      <c r="B10" s="57" t="s">
        <v>302</v>
      </c>
      <c r="C10" s="58">
        <f>IF(ISNUMBER(C6),SUM(C6:C9),"")</f>
        <v>376</v>
      </c>
      <c r="D10" s="59">
        <f>IF(ISNUMBER(D6),SUM(D6:D9),"")</f>
        <v>157</v>
      </c>
      <c r="E10" s="59">
        <f>IF(ISNUMBER(E6),SUM(E6:E9),"")</f>
        <v>11</v>
      </c>
      <c r="F10" s="60">
        <f>IF(ISNUMBER(F6),SUM(F6:F9),"")</f>
        <v>533</v>
      </c>
      <c r="H10" s="111"/>
      <c r="I10" s="57" t="s">
        <v>302</v>
      </c>
      <c r="J10" s="58">
        <f>IF(ISNUMBER(J6),SUM(J6:J9),"")</f>
        <v>386</v>
      </c>
      <c r="K10" s="59">
        <f>IF(ISNUMBER(K6),SUM(K6:K9),"")</f>
        <v>210</v>
      </c>
      <c r="L10" s="59">
        <f>IF(ISNUMBER(L6),SUM(L6:L9),"")</f>
        <v>2</v>
      </c>
      <c r="M10" s="60">
        <f>IF(ISNUMBER(M6),SUM(M6:M9),"")</f>
        <v>596</v>
      </c>
    </row>
    <row r="11" spans="1:13" ht="12.75" customHeight="1">
      <c r="A11" s="110" t="s">
        <v>374</v>
      </c>
      <c r="B11" s="45">
        <v>2</v>
      </c>
      <c r="C11" s="46">
        <v>90</v>
      </c>
      <c r="D11" s="46">
        <v>44</v>
      </c>
      <c r="E11" s="47">
        <v>4</v>
      </c>
      <c r="F11" s="48">
        <f>IF(ISBLANK(C11),"",C11+D11)</f>
        <v>134</v>
      </c>
      <c r="H11" s="111" t="s">
        <v>378</v>
      </c>
      <c r="I11" s="45">
        <v>4</v>
      </c>
      <c r="J11" s="46">
        <v>93</v>
      </c>
      <c r="K11" s="46">
        <v>36</v>
      </c>
      <c r="L11" s="47">
        <v>4</v>
      </c>
      <c r="M11" s="48">
        <f>IF(ISBLANK(J11),"",J11+K11)</f>
        <v>129</v>
      </c>
    </row>
    <row r="12" spans="1:13" ht="12.75" customHeight="1">
      <c r="A12" s="110"/>
      <c r="B12" s="49">
        <v>1</v>
      </c>
      <c r="C12" s="50">
        <v>89</v>
      </c>
      <c r="D12" s="50">
        <v>44</v>
      </c>
      <c r="E12" s="51">
        <v>2</v>
      </c>
      <c r="F12" s="52">
        <f>IF(ISBLANK(C12),"",C12+D12)</f>
        <v>133</v>
      </c>
      <c r="H12" s="111"/>
      <c r="I12" s="49">
        <v>3</v>
      </c>
      <c r="J12" s="50">
        <v>95</v>
      </c>
      <c r="K12" s="50">
        <v>34</v>
      </c>
      <c r="L12" s="51">
        <v>1</v>
      </c>
      <c r="M12" s="52">
        <f>IF(ISBLANK(J12),"",J12+K12)</f>
        <v>129</v>
      </c>
    </row>
    <row r="13" spans="1:13" ht="12.75" customHeight="1">
      <c r="A13" s="110"/>
      <c r="B13" s="49">
        <v>3</v>
      </c>
      <c r="C13" s="50">
        <v>98</v>
      </c>
      <c r="D13" s="50">
        <v>44</v>
      </c>
      <c r="E13" s="51">
        <v>0</v>
      </c>
      <c r="F13" s="52">
        <f>IF(ISBLANK(C13),"",C13+D13)</f>
        <v>142</v>
      </c>
      <c r="H13" s="111"/>
      <c r="I13" s="49">
        <v>1</v>
      </c>
      <c r="J13" s="50">
        <v>98</v>
      </c>
      <c r="K13" s="50">
        <v>45</v>
      </c>
      <c r="L13" s="51">
        <v>3</v>
      </c>
      <c r="M13" s="52">
        <f>IF(ISBLANK(J13),"",J13+K13)</f>
        <v>143</v>
      </c>
    </row>
    <row r="14" spans="1:13" ht="12.75" customHeight="1">
      <c r="A14" s="110"/>
      <c r="B14" s="53">
        <v>4</v>
      </c>
      <c r="C14" s="54">
        <v>94</v>
      </c>
      <c r="D14" s="54">
        <v>35</v>
      </c>
      <c r="E14" s="55">
        <v>4</v>
      </c>
      <c r="F14" s="56">
        <f>IF(ISBLANK(C14),"",C14+D14)</f>
        <v>129</v>
      </c>
      <c r="H14" s="111"/>
      <c r="I14" s="53">
        <v>2</v>
      </c>
      <c r="J14" s="54">
        <v>87</v>
      </c>
      <c r="K14" s="54">
        <v>42</v>
      </c>
      <c r="L14" s="55">
        <v>1</v>
      </c>
      <c r="M14" s="56">
        <f>IF(ISBLANK(J14),"",J14+K14)</f>
        <v>129</v>
      </c>
    </row>
    <row r="15" spans="1:13" ht="16.5" customHeight="1">
      <c r="A15" s="110"/>
      <c r="B15" s="57" t="s">
        <v>302</v>
      </c>
      <c r="C15" s="61">
        <f>IF(ISNUMBER(C11),SUM(C11:C14),"")</f>
        <v>371</v>
      </c>
      <c r="D15" s="61">
        <f>IF(ISNUMBER(D11),SUM(D11:D14),"")</f>
        <v>167</v>
      </c>
      <c r="E15" s="59">
        <f>IF(ISNUMBER(E11),SUM(E11:E14),"")</f>
        <v>10</v>
      </c>
      <c r="F15" s="60">
        <f>IF(ISNUMBER(F11),SUM(F11:F14),"")</f>
        <v>538</v>
      </c>
      <c r="H15" s="111"/>
      <c r="I15" s="57" t="s">
        <v>302</v>
      </c>
      <c r="J15" s="58">
        <f>IF(ISNUMBER(J11),SUM(J11:J14),"")</f>
        <v>373</v>
      </c>
      <c r="K15" s="59">
        <f>IF(ISNUMBER(K11),SUM(K11:K14),"")</f>
        <v>157</v>
      </c>
      <c r="L15" s="59">
        <f>IF(ISNUMBER(L11),SUM(L11:L14),"")</f>
        <v>9</v>
      </c>
      <c r="M15" s="60">
        <f>IF(ISNUMBER(M11),SUM(M11:M14),"")</f>
        <v>530</v>
      </c>
    </row>
    <row r="17" spans="1:13" s="64" customFormat="1" ht="21.75" customHeight="1">
      <c r="A17" s="102" t="s">
        <v>301</v>
      </c>
      <c r="B17" s="102"/>
      <c r="C17" s="62">
        <f>SUM(C10+C15)</f>
        <v>747</v>
      </c>
      <c r="D17" s="62">
        <f>SUM(D10+D15)</f>
        <v>324</v>
      </c>
      <c r="E17" s="62">
        <f>SUM(E10+E15)</f>
        <v>21</v>
      </c>
      <c r="F17" s="63">
        <f>SUM(F10+F15)</f>
        <v>1071</v>
      </c>
      <c r="H17" s="102" t="s">
        <v>301</v>
      </c>
      <c r="I17" s="102"/>
      <c r="J17" s="65">
        <f>J10+J15</f>
        <v>759</v>
      </c>
      <c r="K17" s="65">
        <f>K10+K15</f>
        <v>367</v>
      </c>
      <c r="L17" s="65">
        <f>L10+L15</f>
        <v>11</v>
      </c>
      <c r="M17" s="66">
        <f>M10+M15</f>
        <v>1126</v>
      </c>
    </row>
    <row r="18" ht="31.5" customHeight="1"/>
    <row r="19" spans="1:13" s="39" customFormat="1" ht="34.5" customHeight="1">
      <c r="A19" s="103" t="s">
        <v>1</v>
      </c>
      <c r="B19" s="103"/>
      <c r="C19" s="103"/>
      <c r="D19" s="103"/>
      <c r="E19" s="103"/>
      <c r="F19" s="103"/>
      <c r="G19" s="38"/>
      <c r="H19" s="103" t="s">
        <v>1</v>
      </c>
      <c r="I19" s="103"/>
      <c r="J19" s="103"/>
      <c r="K19" s="103"/>
      <c r="L19" s="103"/>
      <c r="M19" s="103"/>
    </row>
    <row r="20" spans="1:13" ht="25.5" customHeight="1">
      <c r="A20" s="40" t="s">
        <v>292</v>
      </c>
      <c r="B20" s="109" t="s">
        <v>190</v>
      </c>
      <c r="C20" s="109"/>
      <c r="D20" s="109"/>
      <c r="E20" s="109"/>
      <c r="F20" s="109"/>
      <c r="G20" s="41"/>
      <c r="H20" s="40" t="s">
        <v>292</v>
      </c>
      <c r="I20" s="109" t="s">
        <v>228</v>
      </c>
      <c r="J20" s="109"/>
      <c r="K20" s="109"/>
      <c r="L20" s="109"/>
      <c r="M20" s="109"/>
    </row>
    <row r="21" spans="1:13" ht="12.75" customHeight="1">
      <c r="A21" s="105" t="s">
        <v>295</v>
      </c>
      <c r="B21" s="106" t="s">
        <v>296</v>
      </c>
      <c r="C21" s="107" t="s">
        <v>297</v>
      </c>
      <c r="D21" s="107"/>
      <c r="E21" s="107"/>
      <c r="F21" s="107"/>
      <c r="H21" s="105" t="s">
        <v>295</v>
      </c>
      <c r="I21" s="106" t="s">
        <v>296</v>
      </c>
      <c r="J21" s="107" t="s">
        <v>297</v>
      </c>
      <c r="K21" s="107"/>
      <c r="L21" s="107"/>
      <c r="M21" s="107"/>
    </row>
    <row r="22" spans="1:13" ht="12.75">
      <c r="A22" s="105"/>
      <c r="B22" s="106"/>
      <c r="C22" s="42" t="s">
        <v>298</v>
      </c>
      <c r="D22" s="43" t="s">
        <v>299</v>
      </c>
      <c r="E22" s="43" t="s">
        <v>300</v>
      </c>
      <c r="F22" s="44" t="s">
        <v>301</v>
      </c>
      <c r="H22" s="105"/>
      <c r="I22" s="106"/>
      <c r="J22" s="42" t="s">
        <v>298</v>
      </c>
      <c r="K22" s="43" t="s">
        <v>299</v>
      </c>
      <c r="L22" s="43" t="s">
        <v>300</v>
      </c>
      <c r="M22" s="44" t="s">
        <v>301</v>
      </c>
    </row>
    <row r="23" spans="1:8" ht="12.75">
      <c r="A23" s="41"/>
      <c r="H23" s="41"/>
    </row>
    <row r="24" spans="1:13" ht="12.75" customHeight="1">
      <c r="A24" s="112" t="s">
        <v>213</v>
      </c>
      <c r="B24" s="45">
        <v>1</v>
      </c>
      <c r="C24" s="46">
        <v>101</v>
      </c>
      <c r="D24" s="46">
        <v>52</v>
      </c>
      <c r="E24" s="47">
        <v>1</v>
      </c>
      <c r="F24" s="48">
        <f>IF(ISBLANK(C24),"",C24+D24)</f>
        <v>153</v>
      </c>
      <c r="H24" s="110" t="s">
        <v>387</v>
      </c>
      <c r="I24" s="45">
        <v>3</v>
      </c>
      <c r="J24" s="46">
        <v>77</v>
      </c>
      <c r="K24" s="46">
        <v>42</v>
      </c>
      <c r="L24" s="47">
        <v>4</v>
      </c>
      <c r="M24" s="48">
        <f>IF(ISBLANK(J24),"",J24+K24)</f>
        <v>119</v>
      </c>
    </row>
    <row r="25" spans="1:13" ht="12.75" customHeight="1">
      <c r="A25" s="112"/>
      <c r="B25" s="49">
        <v>2</v>
      </c>
      <c r="C25" s="50">
        <v>102</v>
      </c>
      <c r="D25" s="50">
        <v>35</v>
      </c>
      <c r="E25" s="51">
        <v>3</v>
      </c>
      <c r="F25" s="52">
        <f>IF(ISBLANK(C25),"",C25+D25)</f>
        <v>137</v>
      </c>
      <c r="H25" s="110"/>
      <c r="I25" s="49">
        <v>4</v>
      </c>
      <c r="J25" s="50">
        <v>83</v>
      </c>
      <c r="K25" s="50">
        <v>35</v>
      </c>
      <c r="L25" s="51">
        <v>4</v>
      </c>
      <c r="M25" s="52">
        <f>IF(ISBLANK(J25),"",J25+K25)</f>
        <v>118</v>
      </c>
    </row>
    <row r="26" spans="1:13" ht="12.75" customHeight="1">
      <c r="A26" s="112"/>
      <c r="B26" s="49">
        <v>4</v>
      </c>
      <c r="C26" s="50">
        <v>92</v>
      </c>
      <c r="D26" s="50">
        <v>44</v>
      </c>
      <c r="E26" s="51">
        <v>5</v>
      </c>
      <c r="F26" s="52">
        <f>IF(ISBLANK(C26),"",C26+D26)</f>
        <v>136</v>
      </c>
      <c r="H26" s="110"/>
      <c r="I26" s="49">
        <v>2</v>
      </c>
      <c r="J26" s="50">
        <v>86</v>
      </c>
      <c r="K26" s="50">
        <v>36</v>
      </c>
      <c r="L26" s="51">
        <v>4</v>
      </c>
      <c r="M26" s="52">
        <f>IF(ISBLANK(J26),"",J26+K26)</f>
        <v>122</v>
      </c>
    </row>
    <row r="27" spans="1:13" ht="12.75" customHeight="1">
      <c r="A27" s="112"/>
      <c r="B27" s="53">
        <v>3</v>
      </c>
      <c r="C27" s="54">
        <v>88</v>
      </c>
      <c r="D27" s="54">
        <v>36</v>
      </c>
      <c r="E27" s="55">
        <v>0</v>
      </c>
      <c r="F27" s="56">
        <f>IF(ISBLANK(C27),"",C27+D27)</f>
        <v>124</v>
      </c>
      <c r="H27" s="110"/>
      <c r="I27" s="53">
        <v>1</v>
      </c>
      <c r="J27" s="54">
        <v>88</v>
      </c>
      <c r="K27" s="54">
        <v>32</v>
      </c>
      <c r="L27" s="55">
        <v>1</v>
      </c>
      <c r="M27" s="56">
        <f>IF(ISBLANK(J27),"",J27+K27)</f>
        <v>120</v>
      </c>
    </row>
    <row r="28" spans="1:13" ht="16.5" customHeight="1">
      <c r="A28" s="112"/>
      <c r="B28" s="57" t="s">
        <v>302</v>
      </c>
      <c r="C28" s="58">
        <f>IF(ISNUMBER(C24),SUM(C24:C27),"")</f>
        <v>383</v>
      </c>
      <c r="D28" s="59">
        <f>IF(ISNUMBER(D24),SUM(D24:D27),"")</f>
        <v>167</v>
      </c>
      <c r="E28" s="59">
        <f>IF(ISNUMBER(E24),SUM(E24:E27),"")</f>
        <v>9</v>
      </c>
      <c r="F28" s="60">
        <f>IF(ISNUMBER(F24),SUM(F24:F27),"")</f>
        <v>550</v>
      </c>
      <c r="H28" s="110"/>
      <c r="I28" s="57" t="s">
        <v>302</v>
      </c>
      <c r="J28" s="58">
        <f>IF(ISNUMBER(J24),SUM(J24:J27),"")</f>
        <v>334</v>
      </c>
      <c r="K28" s="59">
        <f>IF(ISNUMBER(K24),SUM(K24:K27),"")</f>
        <v>145</v>
      </c>
      <c r="L28" s="59">
        <f>IF(ISNUMBER(L24),SUM(L24:L27),"")</f>
        <v>13</v>
      </c>
      <c r="M28" s="60">
        <f>IF(ISNUMBER(M24),SUM(M24:M27),"")</f>
        <v>479</v>
      </c>
    </row>
    <row r="29" spans="1:13" ht="12.75" customHeight="1">
      <c r="A29" s="111" t="s">
        <v>379</v>
      </c>
      <c r="B29" s="45">
        <v>2</v>
      </c>
      <c r="C29" s="67">
        <v>94</v>
      </c>
      <c r="D29" s="47">
        <v>43</v>
      </c>
      <c r="E29" s="47">
        <v>4</v>
      </c>
      <c r="F29" s="48">
        <f>IF(ISBLANK(C29),"",C29+D29)</f>
        <v>137</v>
      </c>
      <c r="H29" s="111" t="s">
        <v>388</v>
      </c>
      <c r="I29" s="45">
        <v>4</v>
      </c>
      <c r="J29" s="67">
        <v>95</v>
      </c>
      <c r="K29" s="47">
        <v>36</v>
      </c>
      <c r="L29" s="47">
        <v>4</v>
      </c>
      <c r="M29" s="48">
        <f>IF(ISBLANK(J29),"",J29+K29)</f>
        <v>131</v>
      </c>
    </row>
    <row r="30" spans="1:13" ht="12.75" customHeight="1">
      <c r="A30" s="111"/>
      <c r="B30" s="49">
        <v>1</v>
      </c>
      <c r="C30" s="68">
        <v>97</v>
      </c>
      <c r="D30" s="51">
        <v>41</v>
      </c>
      <c r="E30" s="51">
        <v>1</v>
      </c>
      <c r="F30" s="52">
        <f>IF(ISBLANK(C30),"",C30+D30)</f>
        <v>138</v>
      </c>
      <c r="H30" s="111"/>
      <c r="I30" s="49">
        <v>3</v>
      </c>
      <c r="J30" s="68">
        <v>89</v>
      </c>
      <c r="K30" s="51">
        <v>43</v>
      </c>
      <c r="L30" s="51">
        <v>3</v>
      </c>
      <c r="M30" s="52">
        <f>IF(ISBLANK(J30),"",J30+K30)</f>
        <v>132</v>
      </c>
    </row>
    <row r="31" spans="1:13" ht="12.75" customHeight="1">
      <c r="A31" s="111"/>
      <c r="B31" s="49">
        <v>3</v>
      </c>
      <c r="C31" s="68">
        <v>91</v>
      </c>
      <c r="D31" s="51">
        <v>35</v>
      </c>
      <c r="E31" s="51">
        <v>4</v>
      </c>
      <c r="F31" s="52">
        <f>IF(ISBLANK(C31),"",C31+D31)</f>
        <v>126</v>
      </c>
      <c r="H31" s="111"/>
      <c r="I31" s="49">
        <v>1</v>
      </c>
      <c r="J31" s="68">
        <v>97</v>
      </c>
      <c r="K31" s="51">
        <v>35</v>
      </c>
      <c r="L31" s="51">
        <v>3</v>
      </c>
      <c r="M31" s="52">
        <f>IF(ISBLANK(J31),"",J31+K31)</f>
        <v>132</v>
      </c>
    </row>
    <row r="32" spans="1:13" ht="12.75" customHeight="1">
      <c r="A32" s="111"/>
      <c r="B32" s="53">
        <v>4</v>
      </c>
      <c r="C32" s="69">
        <v>88</v>
      </c>
      <c r="D32" s="55">
        <v>52</v>
      </c>
      <c r="E32" s="55">
        <v>3</v>
      </c>
      <c r="F32" s="56">
        <f>IF(ISBLANK(C32),"",C32+D32)</f>
        <v>140</v>
      </c>
      <c r="H32" s="111"/>
      <c r="I32" s="53">
        <v>2</v>
      </c>
      <c r="J32" s="69">
        <v>111</v>
      </c>
      <c r="K32" s="55">
        <v>45</v>
      </c>
      <c r="L32" s="55">
        <v>4</v>
      </c>
      <c r="M32" s="56">
        <f>IF(ISBLANK(J32),"",J32+K32)</f>
        <v>156</v>
      </c>
    </row>
    <row r="33" spans="1:13" ht="16.5" customHeight="1">
      <c r="A33" s="111"/>
      <c r="B33" s="57" t="s">
        <v>302</v>
      </c>
      <c r="C33" s="61">
        <f>IF(ISNUMBER(C29),SUM(C29:C32),"")</f>
        <v>370</v>
      </c>
      <c r="D33" s="61">
        <f>IF(ISNUMBER(D29),SUM(D29:D32),"")</f>
        <v>171</v>
      </c>
      <c r="E33" s="59">
        <f>IF(ISNUMBER(E29),SUM(E29:E32),"")</f>
        <v>12</v>
      </c>
      <c r="F33" s="60">
        <f>IF(ISNUMBER(F29),SUM(F29:F32),"")</f>
        <v>541</v>
      </c>
      <c r="H33" s="111"/>
      <c r="I33" s="57" t="s">
        <v>302</v>
      </c>
      <c r="J33" s="58">
        <f>IF(ISNUMBER(J29),SUM(J29:J32),"")</f>
        <v>392</v>
      </c>
      <c r="K33" s="59">
        <f>IF(ISNUMBER(K29),SUM(K29:K32),"")</f>
        <v>159</v>
      </c>
      <c r="L33" s="59">
        <f>IF(ISNUMBER(L29),SUM(L29:L32),"")</f>
        <v>14</v>
      </c>
      <c r="M33" s="60">
        <f>IF(ISNUMBER(M29),SUM(M29:M32),"")</f>
        <v>551</v>
      </c>
    </row>
    <row r="35" spans="1:13" s="64" customFormat="1" ht="21.75" customHeight="1">
      <c r="A35" s="102" t="s">
        <v>301</v>
      </c>
      <c r="B35" s="102"/>
      <c r="C35" s="62">
        <f>SUM(C28+C33)</f>
        <v>753</v>
      </c>
      <c r="D35" s="62">
        <f>SUM(D28+D33)</f>
        <v>338</v>
      </c>
      <c r="E35" s="62">
        <f>SUM(E28+E33)</f>
        <v>21</v>
      </c>
      <c r="F35" s="63">
        <f>SUM(F28+F33)</f>
        <v>1091</v>
      </c>
      <c r="H35" s="102" t="s">
        <v>301</v>
      </c>
      <c r="I35" s="102"/>
      <c r="J35" s="65">
        <f>J28+J33</f>
        <v>726</v>
      </c>
      <c r="K35" s="65">
        <f>K28+K33</f>
        <v>304</v>
      </c>
      <c r="L35" s="65">
        <f>L28+L33</f>
        <v>27</v>
      </c>
      <c r="M35" s="66">
        <f>M28+M33</f>
        <v>1030</v>
      </c>
    </row>
    <row r="36" ht="31.5" customHeight="1">
      <c r="U36" s="37" t="s">
        <v>305</v>
      </c>
    </row>
    <row r="37" spans="1:13" s="39" customFormat="1" ht="34.5" customHeight="1">
      <c r="A37" s="103" t="s">
        <v>1</v>
      </c>
      <c r="B37" s="103"/>
      <c r="C37" s="103"/>
      <c r="D37" s="103"/>
      <c r="E37" s="103"/>
      <c r="F37" s="103"/>
      <c r="G37" s="38"/>
      <c r="H37" s="103" t="s">
        <v>1</v>
      </c>
      <c r="I37" s="103"/>
      <c r="J37" s="103"/>
      <c r="K37" s="103"/>
      <c r="L37" s="103"/>
      <c r="M37" s="103"/>
    </row>
    <row r="38" spans="1:13" ht="25.5" customHeight="1">
      <c r="A38" s="40" t="s">
        <v>292</v>
      </c>
      <c r="B38" s="104" t="s">
        <v>228</v>
      </c>
      <c r="C38" s="104"/>
      <c r="D38" s="104"/>
      <c r="E38" s="104"/>
      <c r="F38" s="104"/>
      <c r="G38" s="41"/>
      <c r="H38" s="40" t="s">
        <v>292</v>
      </c>
      <c r="I38" s="104" t="s">
        <v>228</v>
      </c>
      <c r="J38" s="104"/>
      <c r="K38" s="104"/>
      <c r="L38" s="104"/>
      <c r="M38" s="104"/>
    </row>
    <row r="39" spans="1:13" ht="12.75" customHeight="1">
      <c r="A39" s="105" t="s">
        <v>295</v>
      </c>
      <c r="B39" s="106" t="s">
        <v>296</v>
      </c>
      <c r="C39" s="107" t="s">
        <v>297</v>
      </c>
      <c r="D39" s="107"/>
      <c r="E39" s="107"/>
      <c r="F39" s="107"/>
      <c r="H39" s="105" t="s">
        <v>295</v>
      </c>
      <c r="I39" s="106" t="s">
        <v>296</v>
      </c>
      <c r="J39" s="107" t="s">
        <v>297</v>
      </c>
      <c r="K39" s="107"/>
      <c r="L39" s="107"/>
      <c r="M39" s="107"/>
    </row>
    <row r="40" spans="1:13" ht="12.75">
      <c r="A40" s="105"/>
      <c r="B40" s="106"/>
      <c r="C40" s="42" t="s">
        <v>298</v>
      </c>
      <c r="D40" s="43" t="s">
        <v>299</v>
      </c>
      <c r="E40" s="43" t="s">
        <v>300</v>
      </c>
      <c r="F40" s="44" t="s">
        <v>301</v>
      </c>
      <c r="H40" s="105"/>
      <c r="I40" s="106"/>
      <c r="J40" s="42" t="s">
        <v>298</v>
      </c>
      <c r="K40" s="43" t="s">
        <v>299</v>
      </c>
      <c r="L40" s="43" t="s">
        <v>300</v>
      </c>
      <c r="M40" s="44" t="s">
        <v>301</v>
      </c>
    </row>
    <row r="41" spans="1:8" ht="12.75">
      <c r="A41" s="41"/>
      <c r="H41" s="41"/>
    </row>
    <row r="42" spans="1:13" ht="12.75" customHeight="1">
      <c r="A42" s="110" t="s">
        <v>389</v>
      </c>
      <c r="B42" s="45">
        <v>1</v>
      </c>
      <c r="C42" s="46">
        <v>89</v>
      </c>
      <c r="D42" s="46">
        <v>51</v>
      </c>
      <c r="E42" s="47">
        <v>1</v>
      </c>
      <c r="F42" s="48">
        <f>IF(ISBLANK(C42),"",C42+D42)</f>
        <v>140</v>
      </c>
      <c r="H42" s="110" t="s">
        <v>395</v>
      </c>
      <c r="I42" s="45">
        <v>3</v>
      </c>
      <c r="J42" s="46">
        <v>76</v>
      </c>
      <c r="K42" s="46">
        <v>35</v>
      </c>
      <c r="L42" s="47">
        <v>3</v>
      </c>
      <c r="M42" s="48">
        <f>IF(ISBLANK(J42),"",J42+K42)</f>
        <v>111</v>
      </c>
    </row>
    <row r="43" spans="1:13" ht="12.75" customHeight="1">
      <c r="A43" s="110"/>
      <c r="B43" s="49">
        <v>2</v>
      </c>
      <c r="C43" s="50">
        <v>99</v>
      </c>
      <c r="D43" s="50">
        <v>54</v>
      </c>
      <c r="E43" s="51">
        <v>2</v>
      </c>
      <c r="F43" s="52">
        <f>IF(ISBLANK(C43),"",C43+D43)</f>
        <v>153</v>
      </c>
      <c r="H43" s="110"/>
      <c r="I43" s="49">
        <v>4</v>
      </c>
      <c r="J43" s="50">
        <v>86</v>
      </c>
      <c r="K43" s="50">
        <v>26</v>
      </c>
      <c r="L43" s="51">
        <v>6</v>
      </c>
      <c r="M43" s="52">
        <f>IF(ISBLANK(J43),"",J43+K43)</f>
        <v>112</v>
      </c>
    </row>
    <row r="44" spans="1:13" ht="12.75" customHeight="1">
      <c r="A44" s="110"/>
      <c r="B44" s="49">
        <v>4</v>
      </c>
      <c r="C44" s="50">
        <v>87</v>
      </c>
      <c r="D44" s="50">
        <v>35</v>
      </c>
      <c r="E44" s="51">
        <v>4</v>
      </c>
      <c r="F44" s="52">
        <f>IF(ISBLANK(C44),"",C44+D44)</f>
        <v>122</v>
      </c>
      <c r="H44" s="110"/>
      <c r="I44" s="49">
        <v>2</v>
      </c>
      <c r="J44" s="50">
        <v>86</v>
      </c>
      <c r="K44" s="50">
        <v>43</v>
      </c>
      <c r="L44" s="51">
        <v>2</v>
      </c>
      <c r="M44" s="52">
        <f>IF(ISBLANK(J44),"",J44+K44)</f>
        <v>129</v>
      </c>
    </row>
    <row r="45" spans="1:13" ht="12.75" customHeight="1">
      <c r="A45" s="110"/>
      <c r="B45" s="53">
        <v>3</v>
      </c>
      <c r="C45" s="54">
        <v>95</v>
      </c>
      <c r="D45" s="54">
        <v>35</v>
      </c>
      <c r="E45" s="55">
        <v>4</v>
      </c>
      <c r="F45" s="56">
        <f>IF(ISBLANK(C45),"",C45+D45)</f>
        <v>130</v>
      </c>
      <c r="H45" s="110"/>
      <c r="I45" s="53">
        <v>1</v>
      </c>
      <c r="J45" s="54">
        <v>81</v>
      </c>
      <c r="K45" s="54">
        <v>32</v>
      </c>
      <c r="L45" s="55">
        <v>4</v>
      </c>
      <c r="M45" s="56">
        <f>IF(ISBLANK(J45),"",J45+K45)</f>
        <v>113</v>
      </c>
    </row>
    <row r="46" spans="1:13" ht="16.5" customHeight="1">
      <c r="A46" s="110"/>
      <c r="B46" s="57" t="s">
        <v>302</v>
      </c>
      <c r="C46" s="58">
        <f>IF(ISNUMBER(C42),SUM(C42:C45),"")</f>
        <v>370</v>
      </c>
      <c r="D46" s="59">
        <f>IF(ISNUMBER(D42),SUM(D42:D45),"")</f>
        <v>175</v>
      </c>
      <c r="E46" s="59">
        <f>IF(ISNUMBER(E42),SUM(E42:E45),"")</f>
        <v>11</v>
      </c>
      <c r="F46" s="60">
        <f>IF(ISNUMBER(F42),SUM(F42:F45),"")</f>
        <v>545</v>
      </c>
      <c r="H46" s="110"/>
      <c r="I46" s="57" t="s">
        <v>302</v>
      </c>
      <c r="J46" s="58">
        <f>IF(ISNUMBER(J42),SUM(J42:J45),"")</f>
        <v>329</v>
      </c>
      <c r="K46" s="59">
        <f>IF(ISNUMBER(K42),SUM(K42:K45),"")</f>
        <v>136</v>
      </c>
      <c r="L46" s="59">
        <f>IF(ISNUMBER(L42),SUM(L42:L45),"")</f>
        <v>15</v>
      </c>
      <c r="M46" s="60">
        <f>IF(ISNUMBER(M42),SUM(M42:M45),"")</f>
        <v>465</v>
      </c>
    </row>
    <row r="47" spans="1:13" ht="12.75" customHeight="1">
      <c r="A47" s="111" t="s">
        <v>390</v>
      </c>
      <c r="B47" s="45">
        <v>2</v>
      </c>
      <c r="C47" s="67">
        <v>83</v>
      </c>
      <c r="D47" s="47">
        <v>54</v>
      </c>
      <c r="E47" s="47">
        <v>0</v>
      </c>
      <c r="F47" s="48">
        <f>IF(ISBLANK(C47),"",C47+D47)</f>
        <v>137</v>
      </c>
      <c r="H47" s="111" t="s">
        <v>396</v>
      </c>
      <c r="I47" s="45">
        <v>4</v>
      </c>
      <c r="J47" s="67">
        <v>96</v>
      </c>
      <c r="K47" s="47">
        <v>44</v>
      </c>
      <c r="L47" s="47">
        <v>3</v>
      </c>
      <c r="M47" s="48">
        <f>IF(ISBLANK(J47),"",J47+K47)</f>
        <v>140</v>
      </c>
    </row>
    <row r="48" spans="1:13" ht="12.75" customHeight="1">
      <c r="A48" s="111"/>
      <c r="B48" s="49">
        <v>1</v>
      </c>
      <c r="C48" s="68">
        <v>97</v>
      </c>
      <c r="D48" s="51">
        <v>27</v>
      </c>
      <c r="E48" s="51">
        <v>3</v>
      </c>
      <c r="F48" s="52">
        <f>IF(ISBLANK(C48),"",C48+D48)</f>
        <v>124</v>
      </c>
      <c r="H48" s="111"/>
      <c r="I48" s="49">
        <v>3</v>
      </c>
      <c r="J48" s="68">
        <v>99</v>
      </c>
      <c r="K48" s="51">
        <v>43</v>
      </c>
      <c r="L48" s="51">
        <v>3</v>
      </c>
      <c r="M48" s="52">
        <f>IF(ISBLANK(J48),"",J48+K48)</f>
        <v>142</v>
      </c>
    </row>
    <row r="49" spans="1:13" ht="12.75" customHeight="1">
      <c r="A49" s="111"/>
      <c r="B49" s="49">
        <v>3</v>
      </c>
      <c r="C49" s="68">
        <v>99</v>
      </c>
      <c r="D49" s="51">
        <v>45</v>
      </c>
      <c r="E49" s="51">
        <v>0</v>
      </c>
      <c r="F49" s="52">
        <f>IF(ISBLANK(C49),"",C49+D49)</f>
        <v>144</v>
      </c>
      <c r="H49" s="111"/>
      <c r="I49" s="49">
        <v>1</v>
      </c>
      <c r="J49" s="68">
        <v>80</v>
      </c>
      <c r="K49" s="51">
        <v>25</v>
      </c>
      <c r="L49" s="51">
        <v>5</v>
      </c>
      <c r="M49" s="52">
        <f>IF(ISBLANK(J49),"",J49+K49)</f>
        <v>105</v>
      </c>
    </row>
    <row r="50" spans="1:13" ht="12.75" customHeight="1">
      <c r="A50" s="111"/>
      <c r="B50" s="53">
        <v>4</v>
      </c>
      <c r="C50" s="69">
        <v>104</v>
      </c>
      <c r="D50" s="55">
        <v>51</v>
      </c>
      <c r="E50" s="55">
        <v>1</v>
      </c>
      <c r="F50" s="56">
        <f>IF(ISBLANK(C50),"",C50+D50)</f>
        <v>155</v>
      </c>
      <c r="H50" s="111"/>
      <c r="I50" s="53">
        <v>2</v>
      </c>
      <c r="J50" s="69">
        <v>95</v>
      </c>
      <c r="K50" s="55">
        <v>44</v>
      </c>
      <c r="L50" s="55">
        <v>1</v>
      </c>
      <c r="M50" s="56">
        <f>IF(ISBLANK(J50),"",J50+K50)</f>
        <v>139</v>
      </c>
    </row>
    <row r="51" spans="1:13" ht="16.5" customHeight="1">
      <c r="A51" s="111"/>
      <c r="B51" s="57" t="s">
        <v>302</v>
      </c>
      <c r="C51" s="61">
        <f>IF(ISNUMBER(C47),SUM(C47:C50),"")</f>
        <v>383</v>
      </c>
      <c r="D51" s="61">
        <f>IF(ISNUMBER(D47),SUM(D47:D50),"")</f>
        <v>177</v>
      </c>
      <c r="E51" s="59">
        <f>IF(ISNUMBER(E47),SUM(E47:E50),"")</f>
        <v>4</v>
      </c>
      <c r="F51" s="60">
        <f>IF(ISNUMBER(F47),SUM(F47:F50),"")</f>
        <v>560</v>
      </c>
      <c r="H51" s="111"/>
      <c r="I51" s="57" t="s">
        <v>302</v>
      </c>
      <c r="J51" s="58">
        <f>IF(ISNUMBER(J47),SUM(J47:J50),"")</f>
        <v>370</v>
      </c>
      <c r="K51" s="59">
        <f>IF(ISNUMBER(K47),SUM(K47:K50),"")</f>
        <v>156</v>
      </c>
      <c r="L51" s="59">
        <f>IF(ISNUMBER(L47),SUM(L47:L50),"")</f>
        <v>12</v>
      </c>
      <c r="M51" s="60">
        <f>IF(ISNUMBER(M47),SUM(M47:M50),"")</f>
        <v>526</v>
      </c>
    </row>
    <row r="53" spans="1:13" s="64" customFormat="1" ht="21.75" customHeight="1">
      <c r="A53" s="102" t="s">
        <v>301</v>
      </c>
      <c r="B53" s="102"/>
      <c r="C53" s="62">
        <f>SUM(C46+C51)</f>
        <v>753</v>
      </c>
      <c r="D53" s="62">
        <f>SUM(D46+D51)</f>
        <v>352</v>
      </c>
      <c r="E53" s="62">
        <f>SUM(E46+E51)</f>
        <v>15</v>
      </c>
      <c r="F53" s="63">
        <f>SUM(F46+F51)</f>
        <v>1105</v>
      </c>
      <c r="H53" s="102" t="s">
        <v>301</v>
      </c>
      <c r="I53" s="102"/>
      <c r="J53" s="65">
        <f>J46+J51</f>
        <v>699</v>
      </c>
      <c r="K53" s="65">
        <f>K46+K51</f>
        <v>292</v>
      </c>
      <c r="L53" s="65">
        <f>L46+L51</f>
        <v>27</v>
      </c>
      <c r="M53" s="66">
        <f>M46+M51</f>
        <v>991</v>
      </c>
    </row>
  </sheetData>
  <sheetProtection selectLockedCells="1" selectUnlockedCells="1"/>
  <mergeCells count="48">
    <mergeCell ref="A1:F1"/>
    <mergeCell ref="H1:M1"/>
    <mergeCell ref="B2:F2"/>
    <mergeCell ref="I2:M2"/>
    <mergeCell ref="A3:A4"/>
    <mergeCell ref="B3:B4"/>
    <mergeCell ref="C3:F3"/>
    <mergeCell ref="H3:H4"/>
    <mergeCell ref="I3:I4"/>
    <mergeCell ref="J3:M3"/>
    <mergeCell ref="A6:A10"/>
    <mergeCell ref="H6:H10"/>
    <mergeCell ref="A11:A15"/>
    <mergeCell ref="H11:H15"/>
    <mergeCell ref="A17:B17"/>
    <mergeCell ref="H17:I17"/>
    <mergeCell ref="A19:F19"/>
    <mergeCell ref="H19:M19"/>
    <mergeCell ref="B20:F20"/>
    <mergeCell ref="I20:M20"/>
    <mergeCell ref="A21:A22"/>
    <mergeCell ref="B21:B22"/>
    <mergeCell ref="C21:F21"/>
    <mergeCell ref="H21:H22"/>
    <mergeCell ref="I21:I22"/>
    <mergeCell ref="J21:M21"/>
    <mergeCell ref="A24:A28"/>
    <mergeCell ref="H24:H28"/>
    <mergeCell ref="A29:A33"/>
    <mergeCell ref="H29:H33"/>
    <mergeCell ref="A35:B35"/>
    <mergeCell ref="H35:I35"/>
    <mergeCell ref="A37:F37"/>
    <mergeCell ref="H37:M37"/>
    <mergeCell ref="B38:F38"/>
    <mergeCell ref="I38:M38"/>
    <mergeCell ref="A39:A40"/>
    <mergeCell ref="B39:B40"/>
    <mergeCell ref="C39:F39"/>
    <mergeCell ref="H39:H40"/>
    <mergeCell ref="I39:I40"/>
    <mergeCell ref="J39:M39"/>
    <mergeCell ref="A42:A46"/>
    <mergeCell ref="H42:H46"/>
    <mergeCell ref="A47:A51"/>
    <mergeCell ref="H47:H51"/>
    <mergeCell ref="A53:B53"/>
    <mergeCell ref="H53:I53"/>
  </mergeCells>
  <printOptions horizontalCentered="1" verticalCentered="1"/>
  <pageMargins left="0.39375" right="0.39375" top="0.39375" bottom="0.3541666666666667" header="0.5118055555555555" footer="0.5118055555555555"/>
  <pageSetup horizontalDpi="300" verticalDpi="300" orientation="portrait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2:H249"/>
  <sheetViews>
    <sheetView zoomScalePageLayoutView="0" workbookViewId="0" topLeftCell="A136">
      <selection activeCell="M135" sqref="M135"/>
    </sheetView>
  </sheetViews>
  <sheetFormatPr defaultColWidth="9.140625" defaultRowHeight="15"/>
  <cols>
    <col min="1" max="1" width="5.28125" style="1" customWidth="1"/>
    <col min="2" max="2" width="23.28125" style="2" customWidth="1"/>
    <col min="3" max="3" width="27.140625" style="2" customWidth="1"/>
    <col min="4" max="4" width="11.00390625" style="2" customWidth="1"/>
    <col min="5" max="6" width="8.8515625" style="3" customWidth="1"/>
    <col min="7" max="7" width="4.8515625" style="3" customWidth="1"/>
    <col min="8" max="8" width="12.28125" style="4" customWidth="1"/>
    <col min="9" max="16384" width="9.140625" style="1" customWidth="1"/>
  </cols>
  <sheetData>
    <row r="2" spans="1:8" s="5" customFormat="1" ht="15.75">
      <c r="A2" s="98" t="s">
        <v>0</v>
      </c>
      <c r="B2" s="98"/>
      <c r="C2" s="98"/>
      <c r="D2" s="98"/>
      <c r="E2" s="98"/>
      <c r="F2" s="98"/>
      <c r="G2" s="98"/>
      <c r="H2" s="98"/>
    </row>
    <row r="3" spans="1:8" ht="21">
      <c r="A3" s="99" t="s">
        <v>163</v>
      </c>
      <c r="B3" s="99"/>
      <c r="C3" s="99"/>
      <c r="D3" s="99"/>
      <c r="E3" s="99"/>
      <c r="F3" s="99"/>
      <c r="G3" s="99"/>
      <c r="H3" s="99"/>
    </row>
    <row r="4" spans="1:8" ht="21">
      <c r="A4" s="6"/>
      <c r="B4" s="6"/>
      <c r="C4" s="6"/>
      <c r="D4" s="6"/>
      <c r="E4" s="6"/>
      <c r="F4" s="6"/>
      <c r="G4" s="6"/>
      <c r="H4" s="6"/>
    </row>
    <row r="5" spans="1:8" s="10" customFormat="1" ht="24" customHeight="1">
      <c r="A5" s="7" t="s">
        <v>2</v>
      </c>
      <c r="B5" s="8" t="s">
        <v>164</v>
      </c>
      <c r="C5" s="8" t="s">
        <v>165</v>
      </c>
      <c r="D5" s="8" t="s">
        <v>5</v>
      </c>
      <c r="E5" s="8" t="s">
        <v>6</v>
      </c>
      <c r="F5" s="8" t="s">
        <v>7</v>
      </c>
      <c r="G5" s="8" t="s">
        <v>8</v>
      </c>
      <c r="H5" s="9" t="s">
        <v>166</v>
      </c>
    </row>
    <row r="6" spans="1:8" s="3" customFormat="1" ht="18" customHeight="1">
      <c r="A6" s="36" t="s">
        <v>10</v>
      </c>
      <c r="B6" s="18" t="s">
        <v>468</v>
      </c>
      <c r="C6" s="18" t="s">
        <v>469</v>
      </c>
      <c r="D6" s="19" t="s">
        <v>13</v>
      </c>
      <c r="E6" s="20">
        <f>'smíš.25-30'!C10</f>
        <v>412</v>
      </c>
      <c r="F6" s="20">
        <f>'smíš.25-30'!D10</f>
        <v>238</v>
      </c>
      <c r="G6" s="20">
        <f>'smíš.25-30'!E10</f>
        <v>1</v>
      </c>
      <c r="H6" s="21">
        <f aca="true" t="shared" si="0" ref="H6:H37">E6+F6</f>
        <v>650</v>
      </c>
    </row>
    <row r="7" spans="1:8" ht="18" customHeight="1">
      <c r="A7" s="17" t="s">
        <v>14</v>
      </c>
      <c r="B7" s="18" t="s">
        <v>167</v>
      </c>
      <c r="C7" s="18" t="s">
        <v>168</v>
      </c>
      <c r="D7" s="19" t="s">
        <v>13</v>
      </c>
      <c r="E7" s="20">
        <f>'muži 19-24'!J46</f>
        <v>403</v>
      </c>
      <c r="F7" s="20">
        <f>'muži 19-24'!K46</f>
        <v>238</v>
      </c>
      <c r="G7" s="20">
        <f>'muži 19-24'!L46</f>
        <v>4</v>
      </c>
      <c r="H7" s="21">
        <f t="shared" si="0"/>
        <v>641</v>
      </c>
    </row>
    <row r="8" spans="1:8" ht="18" customHeight="1">
      <c r="A8" s="17" t="s">
        <v>17</v>
      </c>
      <c r="B8" s="18" t="s">
        <v>368</v>
      </c>
      <c r="C8" s="18" t="s">
        <v>370</v>
      </c>
      <c r="D8" s="19" t="s">
        <v>13</v>
      </c>
      <c r="E8" s="20">
        <v>407</v>
      </c>
      <c r="F8" s="20">
        <v>230</v>
      </c>
      <c r="G8" s="20">
        <v>0</v>
      </c>
      <c r="H8" s="21">
        <f t="shared" si="0"/>
        <v>637</v>
      </c>
    </row>
    <row r="9" spans="1:8" ht="18" customHeight="1">
      <c r="A9" s="17" t="s">
        <v>19</v>
      </c>
      <c r="B9" s="18" t="s">
        <v>169</v>
      </c>
      <c r="C9" s="18" t="s">
        <v>170</v>
      </c>
      <c r="D9" s="19" t="s">
        <v>13</v>
      </c>
      <c r="E9" s="20">
        <f>'muži 13-18'!C10</f>
        <v>386</v>
      </c>
      <c r="F9" s="20">
        <f>'muži 13-18'!D10</f>
        <v>249</v>
      </c>
      <c r="G9" s="20">
        <f>'muži 13-18'!E10</f>
        <v>1</v>
      </c>
      <c r="H9" s="21">
        <f t="shared" si="0"/>
        <v>635</v>
      </c>
    </row>
    <row r="10" spans="1:8" ht="18" customHeight="1">
      <c r="A10" s="17" t="s">
        <v>22</v>
      </c>
      <c r="B10" s="18" t="s">
        <v>171</v>
      </c>
      <c r="C10" s="18" t="s">
        <v>172</v>
      </c>
      <c r="D10" s="19" t="s">
        <v>13</v>
      </c>
      <c r="E10" s="20">
        <f>'muži 7-12'!J10</f>
        <v>404</v>
      </c>
      <c r="F10" s="20">
        <f>'muži 7-12'!K10</f>
        <v>224</v>
      </c>
      <c r="G10" s="20">
        <f>'muži 7-12'!L10</f>
        <v>1</v>
      </c>
      <c r="H10" s="21">
        <f t="shared" si="0"/>
        <v>628</v>
      </c>
    </row>
    <row r="11" spans="1:8" ht="18" customHeight="1">
      <c r="A11" s="17" t="s">
        <v>24</v>
      </c>
      <c r="B11" s="18" t="s">
        <v>350</v>
      </c>
      <c r="C11" s="18" t="s">
        <v>353</v>
      </c>
      <c r="D11" s="19" t="s">
        <v>13</v>
      </c>
      <c r="E11" s="20">
        <v>382</v>
      </c>
      <c r="F11" s="20">
        <v>240</v>
      </c>
      <c r="G11" s="20">
        <v>2</v>
      </c>
      <c r="H11" s="21">
        <f t="shared" si="0"/>
        <v>622</v>
      </c>
    </row>
    <row r="12" spans="1:8" ht="18" customHeight="1">
      <c r="A12" s="17" t="s">
        <v>25</v>
      </c>
      <c r="B12" s="18" t="s">
        <v>173</v>
      </c>
      <c r="C12" s="18" t="s">
        <v>174</v>
      </c>
      <c r="D12" s="19" t="s">
        <v>13</v>
      </c>
      <c r="E12" s="20">
        <f>'muži 19-24'!J15</f>
        <v>397</v>
      </c>
      <c r="F12" s="20">
        <f>'muži 19-24'!K15</f>
        <v>224</v>
      </c>
      <c r="G12" s="20">
        <f>'muži 19-24'!L15</f>
        <v>1</v>
      </c>
      <c r="H12" s="21">
        <f t="shared" si="0"/>
        <v>621</v>
      </c>
    </row>
    <row r="13" spans="1:8" ht="18" customHeight="1">
      <c r="A13" s="17" t="s">
        <v>27</v>
      </c>
      <c r="B13" s="18" t="s">
        <v>494</v>
      </c>
      <c r="C13" s="18" t="s">
        <v>496</v>
      </c>
      <c r="D13" s="19" t="s">
        <v>13</v>
      </c>
      <c r="E13" s="20">
        <f>'muži 55-60'!C33</f>
        <v>382</v>
      </c>
      <c r="F13" s="20">
        <f>'muži 55-60'!D33</f>
        <v>234</v>
      </c>
      <c r="G13" s="20">
        <v>3</v>
      </c>
      <c r="H13" s="21">
        <f t="shared" si="0"/>
        <v>616</v>
      </c>
    </row>
    <row r="14" spans="1:8" ht="18" customHeight="1">
      <c r="A14" s="17" t="s">
        <v>29</v>
      </c>
      <c r="B14" s="18" t="s">
        <v>473</v>
      </c>
      <c r="C14" s="18" t="s">
        <v>475</v>
      </c>
      <c r="D14" s="19" t="s">
        <v>13</v>
      </c>
      <c r="E14" s="20">
        <f>'muži 49-54'!J46</f>
        <v>392</v>
      </c>
      <c r="F14" s="20">
        <f>'muži 49-54'!K46</f>
        <v>220</v>
      </c>
      <c r="G14" s="20">
        <v>2</v>
      </c>
      <c r="H14" s="21">
        <f t="shared" si="0"/>
        <v>612</v>
      </c>
    </row>
    <row r="15" spans="1:8" ht="18" customHeight="1">
      <c r="A15" s="17" t="s">
        <v>32</v>
      </c>
      <c r="B15" s="18" t="s">
        <v>468</v>
      </c>
      <c r="C15" s="18" t="s">
        <v>469</v>
      </c>
      <c r="D15" s="19" t="s">
        <v>13</v>
      </c>
      <c r="E15" s="20">
        <f>'smíš.19-24'!J46</f>
        <v>409</v>
      </c>
      <c r="F15" s="20">
        <f>'smíš.19-24'!K46</f>
        <v>203</v>
      </c>
      <c r="G15" s="20">
        <v>1</v>
      </c>
      <c r="H15" s="21">
        <f t="shared" si="0"/>
        <v>612</v>
      </c>
    </row>
    <row r="16" spans="1:8" ht="18" customHeight="1">
      <c r="A16" s="17" t="s">
        <v>34</v>
      </c>
      <c r="B16" s="18" t="s">
        <v>175</v>
      </c>
      <c r="C16" s="18" t="s">
        <v>172</v>
      </c>
      <c r="D16" s="19" t="s">
        <v>13</v>
      </c>
      <c r="E16" s="20">
        <f>'muži 7-12'!J15</f>
        <v>412</v>
      </c>
      <c r="F16" s="20">
        <f>'muži 7-12'!K15</f>
        <v>200</v>
      </c>
      <c r="G16" s="20">
        <f>'muži 7-12'!L15</f>
        <v>7</v>
      </c>
      <c r="H16" s="21">
        <f t="shared" si="0"/>
        <v>612</v>
      </c>
    </row>
    <row r="17" spans="1:8" ht="18" customHeight="1">
      <c r="A17" s="17" t="s">
        <v>36</v>
      </c>
      <c r="B17" s="18" t="s">
        <v>176</v>
      </c>
      <c r="C17" s="18" t="s">
        <v>174</v>
      </c>
      <c r="D17" s="19" t="s">
        <v>13</v>
      </c>
      <c r="E17" s="20">
        <f>'muži 13-18'!J46</f>
        <v>385</v>
      </c>
      <c r="F17" s="20">
        <f>'muži 13-18'!K46</f>
        <v>225</v>
      </c>
      <c r="G17" s="20">
        <f>'muži 13-18'!L46</f>
        <v>5</v>
      </c>
      <c r="H17" s="21">
        <f t="shared" si="0"/>
        <v>610</v>
      </c>
    </row>
    <row r="18" spans="1:8" ht="18" customHeight="1">
      <c r="A18" s="17" t="s">
        <v>38</v>
      </c>
      <c r="B18" s="18" t="s">
        <v>460</v>
      </c>
      <c r="C18" s="18" t="s">
        <v>459</v>
      </c>
      <c r="D18" s="19" t="s">
        <v>13</v>
      </c>
      <c r="E18" s="20">
        <f>'muži 49-54'!J15</f>
        <v>399</v>
      </c>
      <c r="F18" s="20">
        <f>'muži 49-54'!K15</f>
        <v>210</v>
      </c>
      <c r="G18" s="20">
        <v>1</v>
      </c>
      <c r="H18" s="21">
        <f t="shared" si="0"/>
        <v>609</v>
      </c>
    </row>
    <row r="19" spans="1:8" ht="18" customHeight="1">
      <c r="A19" s="17" t="s">
        <v>40</v>
      </c>
      <c r="B19" s="18" t="s">
        <v>175</v>
      </c>
      <c r="C19" s="18" t="s">
        <v>172</v>
      </c>
      <c r="D19" s="19" t="s">
        <v>13</v>
      </c>
      <c r="E19" s="20">
        <f>'muži 7-12'!J33</f>
        <v>391</v>
      </c>
      <c r="F19" s="20">
        <f>'muži 7-12'!K33</f>
        <v>212</v>
      </c>
      <c r="G19" s="20">
        <f>'muži 7-12'!L33</f>
        <v>6</v>
      </c>
      <c r="H19" s="21">
        <f t="shared" si="0"/>
        <v>603</v>
      </c>
    </row>
    <row r="20" spans="1:8" ht="18" customHeight="1">
      <c r="A20" s="17" t="s">
        <v>42</v>
      </c>
      <c r="B20" s="18" t="s">
        <v>177</v>
      </c>
      <c r="C20" s="18" t="s">
        <v>178</v>
      </c>
      <c r="D20" s="19" t="s">
        <v>13</v>
      </c>
      <c r="E20" s="20">
        <f>'muži 1-6'!C28</f>
        <v>381</v>
      </c>
      <c r="F20" s="20">
        <f>'muži 1-6'!D28</f>
        <v>219</v>
      </c>
      <c r="G20" s="20">
        <f>'muži 1-6'!E28</f>
        <v>3</v>
      </c>
      <c r="H20" s="21">
        <f t="shared" si="0"/>
        <v>600</v>
      </c>
    </row>
    <row r="21" spans="1:8" ht="18" customHeight="1">
      <c r="A21" s="17" t="s">
        <v>44</v>
      </c>
      <c r="B21" s="18" t="s">
        <v>474</v>
      </c>
      <c r="C21" s="18" t="s">
        <v>190</v>
      </c>
      <c r="D21" s="19" t="s">
        <v>13</v>
      </c>
      <c r="E21" s="20">
        <f>'muži 49-54'!J33</f>
        <v>402</v>
      </c>
      <c r="F21" s="20">
        <f>'muži 49-54'!K33</f>
        <v>197</v>
      </c>
      <c r="G21" s="20">
        <v>4</v>
      </c>
      <c r="H21" s="21">
        <f t="shared" si="0"/>
        <v>599</v>
      </c>
    </row>
    <row r="22" spans="1:8" ht="18" customHeight="1">
      <c r="A22" s="17" t="s">
        <v>46</v>
      </c>
      <c r="B22" s="18" t="s">
        <v>179</v>
      </c>
      <c r="C22" s="18" t="s">
        <v>180</v>
      </c>
      <c r="D22" s="19" t="s">
        <v>13</v>
      </c>
      <c r="E22" s="20">
        <f>'muži 1-6'!J10</f>
        <v>379</v>
      </c>
      <c r="F22" s="20">
        <f>'muži 1-6'!K10</f>
        <v>218</v>
      </c>
      <c r="G22" s="20">
        <f>'muži 1-6'!L10</f>
        <v>4</v>
      </c>
      <c r="H22" s="21">
        <f t="shared" si="0"/>
        <v>597</v>
      </c>
    </row>
    <row r="23" spans="1:8" ht="18" customHeight="1">
      <c r="A23" s="17" t="s">
        <v>49</v>
      </c>
      <c r="B23" s="18" t="s">
        <v>359</v>
      </c>
      <c r="C23" s="18" t="s">
        <v>360</v>
      </c>
      <c r="D23" s="19" t="s">
        <v>13</v>
      </c>
      <c r="E23" s="20">
        <v>398</v>
      </c>
      <c r="F23" s="20">
        <v>199</v>
      </c>
      <c r="G23" s="20">
        <v>4</v>
      </c>
      <c r="H23" s="21">
        <f t="shared" si="0"/>
        <v>597</v>
      </c>
    </row>
    <row r="24" spans="1:8" ht="18" customHeight="1">
      <c r="A24" s="17" t="s">
        <v>50</v>
      </c>
      <c r="B24" s="18" t="s">
        <v>181</v>
      </c>
      <c r="C24" s="18" t="s">
        <v>182</v>
      </c>
      <c r="D24" s="19" t="s">
        <v>13</v>
      </c>
      <c r="E24" s="20">
        <f>'smíš.1-6'!C10</f>
        <v>401</v>
      </c>
      <c r="F24" s="20">
        <f>'smíš.1-6'!D10</f>
        <v>196</v>
      </c>
      <c r="G24" s="20">
        <f>'smíš.1-6'!E10</f>
        <v>3</v>
      </c>
      <c r="H24" s="21">
        <f t="shared" si="0"/>
        <v>597</v>
      </c>
    </row>
    <row r="25" spans="1:8" ht="18" customHeight="1">
      <c r="A25" s="17" t="s">
        <v>52</v>
      </c>
      <c r="B25" s="18" t="s">
        <v>351</v>
      </c>
      <c r="C25" s="18" t="s">
        <v>190</v>
      </c>
      <c r="D25" s="19" t="s">
        <v>13</v>
      </c>
      <c r="E25" s="20">
        <v>386</v>
      </c>
      <c r="F25" s="20">
        <v>210</v>
      </c>
      <c r="G25" s="20">
        <v>2</v>
      </c>
      <c r="H25" s="21">
        <f t="shared" si="0"/>
        <v>596</v>
      </c>
    </row>
    <row r="26" spans="1:8" ht="18" customHeight="1">
      <c r="A26" s="17" t="s">
        <v>54</v>
      </c>
      <c r="B26" s="18" t="s">
        <v>183</v>
      </c>
      <c r="C26" s="18" t="s">
        <v>184</v>
      </c>
      <c r="D26" s="19" t="s">
        <v>13</v>
      </c>
      <c r="E26" s="20">
        <v>388</v>
      </c>
      <c r="F26" s="20">
        <v>205</v>
      </c>
      <c r="G26" s="20">
        <v>5</v>
      </c>
      <c r="H26" s="21">
        <f t="shared" si="0"/>
        <v>593</v>
      </c>
    </row>
    <row r="27" spans="1:8" ht="18" customHeight="1">
      <c r="A27" s="17" t="s">
        <v>56</v>
      </c>
      <c r="B27" s="18" t="s">
        <v>185</v>
      </c>
      <c r="C27" s="18" t="s">
        <v>174</v>
      </c>
      <c r="D27" s="19" t="s">
        <v>13</v>
      </c>
      <c r="E27" s="20">
        <f>'muži 19-24'!C15</f>
        <v>379</v>
      </c>
      <c r="F27" s="20">
        <f>'muži 19-24'!D15</f>
        <v>212</v>
      </c>
      <c r="G27" s="20">
        <f>'muži 19-24'!E15</f>
        <v>0</v>
      </c>
      <c r="H27" s="21">
        <f t="shared" si="0"/>
        <v>591</v>
      </c>
    </row>
    <row r="28" spans="1:8" ht="18" customHeight="1">
      <c r="A28" s="17" t="s">
        <v>58</v>
      </c>
      <c r="B28" s="18" t="s">
        <v>217</v>
      </c>
      <c r="C28" s="18" t="s">
        <v>190</v>
      </c>
      <c r="D28" s="19" t="s">
        <v>13</v>
      </c>
      <c r="E28" s="20">
        <f>'muži 49-54'!C28</f>
        <v>394</v>
      </c>
      <c r="F28" s="20">
        <f>'muži 49-54'!D28</f>
        <v>197</v>
      </c>
      <c r="G28" s="20">
        <v>8</v>
      </c>
      <c r="H28" s="21">
        <f t="shared" si="0"/>
        <v>591</v>
      </c>
    </row>
    <row r="29" spans="1:8" ht="18" customHeight="1">
      <c r="A29" s="17" t="s">
        <v>61</v>
      </c>
      <c r="B29" s="18" t="s">
        <v>351</v>
      </c>
      <c r="C29" s="18" t="s">
        <v>190</v>
      </c>
      <c r="D29" s="19" t="s">
        <v>13</v>
      </c>
      <c r="E29" s="20">
        <f>'muži 49-54'!C10</f>
        <v>401</v>
      </c>
      <c r="F29" s="20">
        <f>'muži 49-54'!D10</f>
        <v>190</v>
      </c>
      <c r="G29" s="20">
        <f>'muži 49-54'!E10</f>
        <v>5</v>
      </c>
      <c r="H29" s="21">
        <f t="shared" si="0"/>
        <v>591</v>
      </c>
    </row>
    <row r="30" spans="1:8" ht="18" customHeight="1">
      <c r="A30" s="17" t="s">
        <v>63</v>
      </c>
      <c r="B30" s="18" t="s">
        <v>473</v>
      </c>
      <c r="C30" s="18" t="s">
        <v>475</v>
      </c>
      <c r="D30" s="19" t="s">
        <v>13</v>
      </c>
      <c r="E30" s="20">
        <f>'muži 49-54'!J28</f>
        <v>385</v>
      </c>
      <c r="F30" s="20">
        <f>'muži 49-54'!K28</f>
        <v>205</v>
      </c>
      <c r="G30" s="20">
        <v>0</v>
      </c>
      <c r="H30" s="21">
        <f t="shared" si="0"/>
        <v>590</v>
      </c>
    </row>
    <row r="31" spans="1:8" ht="18" customHeight="1">
      <c r="A31" s="17" t="s">
        <v>65</v>
      </c>
      <c r="B31" s="18" t="s">
        <v>363</v>
      </c>
      <c r="C31" s="18" t="s">
        <v>365</v>
      </c>
      <c r="D31" s="19" t="s">
        <v>13</v>
      </c>
      <c r="E31" s="20">
        <v>396</v>
      </c>
      <c r="F31" s="20">
        <v>193</v>
      </c>
      <c r="G31" s="20">
        <v>0</v>
      </c>
      <c r="H31" s="21">
        <f t="shared" si="0"/>
        <v>589</v>
      </c>
    </row>
    <row r="32" spans="1:8" ht="18" customHeight="1">
      <c r="A32" s="17" t="s">
        <v>67</v>
      </c>
      <c r="B32" s="18" t="s">
        <v>186</v>
      </c>
      <c r="C32" s="18" t="s">
        <v>174</v>
      </c>
      <c r="D32" s="19" t="s">
        <v>13</v>
      </c>
      <c r="E32" s="20">
        <f>'muži 19-24'!C33</f>
        <v>409</v>
      </c>
      <c r="F32" s="20">
        <f>'muži 19-24'!D33</f>
        <v>179</v>
      </c>
      <c r="G32" s="20">
        <f>'muži 19-24'!E33</f>
        <v>5</v>
      </c>
      <c r="H32" s="21">
        <f t="shared" si="0"/>
        <v>588</v>
      </c>
    </row>
    <row r="33" spans="1:8" ht="18" customHeight="1">
      <c r="A33" s="17" t="s">
        <v>69</v>
      </c>
      <c r="B33" s="18" t="s">
        <v>187</v>
      </c>
      <c r="C33" s="18" t="s">
        <v>188</v>
      </c>
      <c r="D33" s="19" t="s">
        <v>13</v>
      </c>
      <c r="E33" s="20">
        <f>'smíš.13-18'!C10</f>
        <v>403</v>
      </c>
      <c r="F33" s="20">
        <f>'smíš.13-18'!D10</f>
        <v>183</v>
      </c>
      <c r="G33" s="20">
        <f>'smíš.13-18'!E10</f>
        <v>6</v>
      </c>
      <c r="H33" s="21">
        <f t="shared" si="0"/>
        <v>586</v>
      </c>
    </row>
    <row r="34" spans="1:8" ht="18" customHeight="1">
      <c r="A34" s="17" t="s">
        <v>71</v>
      </c>
      <c r="B34" s="18" t="s">
        <v>171</v>
      </c>
      <c r="C34" s="18" t="s">
        <v>172</v>
      </c>
      <c r="D34" s="19" t="s">
        <v>13</v>
      </c>
      <c r="E34" s="20">
        <v>378</v>
      </c>
      <c r="F34" s="20">
        <v>204</v>
      </c>
      <c r="G34" s="20">
        <v>3</v>
      </c>
      <c r="H34" s="21">
        <f t="shared" si="0"/>
        <v>582</v>
      </c>
    </row>
    <row r="35" spans="1:8" ht="18" customHeight="1">
      <c r="A35" s="17" t="s">
        <v>73</v>
      </c>
      <c r="B35" s="18" t="s">
        <v>189</v>
      </c>
      <c r="C35" s="18" t="s">
        <v>190</v>
      </c>
      <c r="D35" s="19" t="s">
        <v>13</v>
      </c>
      <c r="E35" s="20">
        <f>'smíš.1-6'!C46</f>
        <v>384</v>
      </c>
      <c r="F35" s="20">
        <f>'smíš.1-6'!D46</f>
        <v>198</v>
      </c>
      <c r="G35" s="20">
        <f>'smíš.1-6'!E46</f>
        <v>7</v>
      </c>
      <c r="H35" s="21">
        <f t="shared" si="0"/>
        <v>582</v>
      </c>
    </row>
    <row r="36" spans="1:8" ht="18" customHeight="1">
      <c r="A36" s="17" t="s">
        <v>75</v>
      </c>
      <c r="B36" s="18" t="s">
        <v>187</v>
      </c>
      <c r="C36" s="18" t="s">
        <v>188</v>
      </c>
      <c r="D36" s="19" t="s">
        <v>13</v>
      </c>
      <c r="E36" s="20">
        <f>'muži 13-18'!J15</f>
        <v>385</v>
      </c>
      <c r="F36" s="20">
        <f>'muži 13-18'!K15</f>
        <v>197</v>
      </c>
      <c r="G36" s="20">
        <f>'muži 13-18'!L15</f>
        <v>4</v>
      </c>
      <c r="H36" s="21">
        <f t="shared" si="0"/>
        <v>582</v>
      </c>
    </row>
    <row r="37" spans="1:8" ht="18" customHeight="1">
      <c r="A37" s="17" t="s">
        <v>76</v>
      </c>
      <c r="B37" s="18" t="s">
        <v>191</v>
      </c>
      <c r="C37" s="18" t="s">
        <v>192</v>
      </c>
      <c r="D37" s="19" t="s">
        <v>13</v>
      </c>
      <c r="E37" s="20">
        <f>'muži 25-30'!C28</f>
        <v>391</v>
      </c>
      <c r="F37" s="20">
        <f>'muži 25-30'!D28</f>
        <v>191</v>
      </c>
      <c r="G37" s="20">
        <f>'muži 25-30'!E28</f>
        <v>3</v>
      </c>
      <c r="H37" s="21">
        <f t="shared" si="0"/>
        <v>582</v>
      </c>
    </row>
    <row r="38" spans="1:8" ht="18" customHeight="1">
      <c r="A38" s="17" t="s">
        <v>78</v>
      </c>
      <c r="B38" s="18" t="s">
        <v>193</v>
      </c>
      <c r="C38" s="18" t="s">
        <v>194</v>
      </c>
      <c r="D38" s="19" t="s">
        <v>13</v>
      </c>
      <c r="E38" s="20">
        <f>'smíš.1-6'!J33</f>
        <v>400</v>
      </c>
      <c r="F38" s="20">
        <f>'smíš.1-6'!K33</f>
        <v>182</v>
      </c>
      <c r="G38" s="20">
        <f>'smíš.1-6'!L33</f>
        <v>3</v>
      </c>
      <c r="H38" s="21">
        <f aca="true" t="shared" si="1" ref="H38:H69">E38+F38</f>
        <v>582</v>
      </c>
    </row>
    <row r="39" spans="1:8" ht="18" customHeight="1">
      <c r="A39" s="17" t="s">
        <v>80</v>
      </c>
      <c r="B39" s="18" t="s">
        <v>399</v>
      </c>
      <c r="C39" s="18" t="s">
        <v>405</v>
      </c>
      <c r="D39" s="19" t="s">
        <v>13</v>
      </c>
      <c r="E39" s="20">
        <f>'muži 43-48'!J10</f>
        <v>396</v>
      </c>
      <c r="F39" s="20">
        <f>'muži 43-48'!K10</f>
        <v>185</v>
      </c>
      <c r="G39" s="20">
        <f>'muži 43-48'!L10</f>
        <v>7</v>
      </c>
      <c r="H39" s="21">
        <f t="shared" si="1"/>
        <v>581</v>
      </c>
    </row>
    <row r="40" spans="1:8" ht="18" customHeight="1">
      <c r="A40" s="17" t="s">
        <v>82</v>
      </c>
      <c r="B40" s="18" t="s">
        <v>195</v>
      </c>
      <c r="C40" s="18" t="s">
        <v>184</v>
      </c>
      <c r="D40" s="19" t="s">
        <v>13</v>
      </c>
      <c r="E40" s="20">
        <f>'muži 13-18'!C15</f>
        <v>382</v>
      </c>
      <c r="F40" s="20">
        <f>'muži 13-18'!D15</f>
        <v>197</v>
      </c>
      <c r="G40" s="20">
        <f>'muži 13-18'!E15</f>
        <v>6</v>
      </c>
      <c r="H40" s="21">
        <f t="shared" si="1"/>
        <v>579</v>
      </c>
    </row>
    <row r="41" spans="1:8" ht="18" customHeight="1">
      <c r="A41" s="17" t="s">
        <v>84</v>
      </c>
      <c r="B41" s="18" t="s">
        <v>196</v>
      </c>
      <c r="C41" s="18" t="s">
        <v>168</v>
      </c>
      <c r="D41" s="19" t="s">
        <v>13</v>
      </c>
      <c r="E41" s="20">
        <f>'muži 19-24'!C51</f>
        <v>379</v>
      </c>
      <c r="F41" s="20">
        <f>'muži 19-24'!D51</f>
        <v>199</v>
      </c>
      <c r="G41" s="20">
        <f>'muži 19-24'!E51</f>
        <v>4</v>
      </c>
      <c r="H41" s="21">
        <f t="shared" si="1"/>
        <v>578</v>
      </c>
    </row>
    <row r="42" spans="1:8" ht="18" customHeight="1">
      <c r="A42" s="17" t="s">
        <v>87</v>
      </c>
      <c r="B42" s="18" t="s">
        <v>474</v>
      </c>
      <c r="C42" s="18" t="s">
        <v>190</v>
      </c>
      <c r="D42" s="19" t="s">
        <v>13</v>
      </c>
      <c r="E42" s="20">
        <f>'muži 55-60'!C15</f>
        <v>367</v>
      </c>
      <c r="F42" s="20">
        <f>'muži 55-60'!D15</f>
        <v>210</v>
      </c>
      <c r="G42" s="20">
        <v>3</v>
      </c>
      <c r="H42" s="21">
        <f t="shared" si="1"/>
        <v>577</v>
      </c>
    </row>
    <row r="43" spans="1:8" ht="18" customHeight="1">
      <c r="A43" s="17" t="s">
        <v>88</v>
      </c>
      <c r="B43" s="18" t="s">
        <v>197</v>
      </c>
      <c r="C43" s="18" t="s">
        <v>168</v>
      </c>
      <c r="D43" s="19" t="s">
        <v>13</v>
      </c>
      <c r="E43" s="20">
        <f>'muži 19-24'!J51</f>
        <v>380</v>
      </c>
      <c r="F43" s="20">
        <f>'muži 19-24'!K51</f>
        <v>194</v>
      </c>
      <c r="G43" s="20">
        <f>'muži 19-24'!L51</f>
        <v>6</v>
      </c>
      <c r="H43" s="21">
        <f t="shared" si="1"/>
        <v>574</v>
      </c>
    </row>
    <row r="44" spans="1:8" ht="18" customHeight="1">
      <c r="A44" s="17" t="s">
        <v>90</v>
      </c>
      <c r="B44" s="18" t="s">
        <v>198</v>
      </c>
      <c r="C44" s="18" t="s">
        <v>178</v>
      </c>
      <c r="D44" s="19" t="s">
        <v>13</v>
      </c>
      <c r="E44" s="20">
        <f>'muži 1-6'!C46</f>
        <v>379</v>
      </c>
      <c r="F44" s="20">
        <f>'muži 1-6'!D46</f>
        <v>194</v>
      </c>
      <c r="G44" s="20">
        <f>'muži 1-6'!E46</f>
        <v>13</v>
      </c>
      <c r="H44" s="21">
        <f t="shared" si="1"/>
        <v>573</v>
      </c>
    </row>
    <row r="45" spans="1:8" ht="18" customHeight="1">
      <c r="A45" s="17" t="s">
        <v>92</v>
      </c>
      <c r="B45" s="18" t="s">
        <v>199</v>
      </c>
      <c r="C45" s="18" t="s">
        <v>200</v>
      </c>
      <c r="D45" s="19" t="s">
        <v>13</v>
      </c>
      <c r="E45" s="20">
        <f>'muži 7-12'!C28</f>
        <v>368</v>
      </c>
      <c r="F45" s="20">
        <f>'muži 7-12'!D28</f>
        <v>204</v>
      </c>
      <c r="G45" s="20">
        <f>'muži 7-12'!E28</f>
        <v>3</v>
      </c>
      <c r="H45" s="21">
        <f t="shared" si="1"/>
        <v>572</v>
      </c>
    </row>
    <row r="46" spans="1:8" ht="18" customHeight="1">
      <c r="A46" s="17" t="s">
        <v>94</v>
      </c>
      <c r="B46" s="18" t="s">
        <v>400</v>
      </c>
      <c r="C46" s="18" t="s">
        <v>405</v>
      </c>
      <c r="D46" s="19" t="s">
        <v>13</v>
      </c>
      <c r="E46" s="20">
        <f>'muži 43-48'!J15</f>
        <v>364</v>
      </c>
      <c r="F46" s="20">
        <f>'muži 43-48'!K15</f>
        <v>207</v>
      </c>
      <c r="G46" s="20">
        <f>'muži 43-48'!L15</f>
        <v>1</v>
      </c>
      <c r="H46" s="21">
        <f t="shared" si="1"/>
        <v>571</v>
      </c>
    </row>
    <row r="47" spans="1:8" ht="18" customHeight="1">
      <c r="A47" s="17" t="s">
        <v>96</v>
      </c>
      <c r="B47" s="18" t="s">
        <v>491</v>
      </c>
      <c r="C47" s="18" t="s">
        <v>496</v>
      </c>
      <c r="D47" s="19" t="s">
        <v>13</v>
      </c>
      <c r="E47" s="20">
        <f>'muži 55-60'!J10</f>
        <v>388</v>
      </c>
      <c r="F47" s="20">
        <f>'muži 55-60'!K10</f>
        <v>182</v>
      </c>
      <c r="G47" s="20">
        <v>7</v>
      </c>
      <c r="H47" s="21">
        <f t="shared" si="1"/>
        <v>570</v>
      </c>
    </row>
    <row r="48" spans="1:8" ht="18" customHeight="1">
      <c r="A48" s="17" t="s">
        <v>98</v>
      </c>
      <c r="B48" s="18" t="s">
        <v>463</v>
      </c>
      <c r="C48" s="18" t="s">
        <v>386</v>
      </c>
      <c r="D48" s="19" t="s">
        <v>13</v>
      </c>
      <c r="E48" s="20">
        <f>'smíš.19-24'!J28</f>
        <v>403</v>
      </c>
      <c r="F48" s="20">
        <f>'smíš.19-24'!K28</f>
        <v>167</v>
      </c>
      <c r="G48" s="20">
        <v>9</v>
      </c>
      <c r="H48" s="21">
        <f t="shared" si="1"/>
        <v>570</v>
      </c>
    </row>
    <row r="49" spans="1:8" ht="18" customHeight="1">
      <c r="A49" s="17" t="s">
        <v>100</v>
      </c>
      <c r="B49" s="18" t="s">
        <v>364</v>
      </c>
      <c r="C49" s="18" t="s">
        <v>228</v>
      </c>
      <c r="D49" s="19" t="s">
        <v>13</v>
      </c>
      <c r="E49" s="20">
        <v>370</v>
      </c>
      <c r="F49" s="20">
        <v>199</v>
      </c>
      <c r="G49" s="20">
        <v>2</v>
      </c>
      <c r="H49" s="21">
        <f t="shared" si="1"/>
        <v>569</v>
      </c>
    </row>
    <row r="50" spans="1:8" ht="18" customHeight="1">
      <c r="A50" s="17" t="s">
        <v>102</v>
      </c>
      <c r="B50" s="18" t="s">
        <v>201</v>
      </c>
      <c r="C50" s="18" t="s">
        <v>202</v>
      </c>
      <c r="D50" s="19" t="s">
        <v>13</v>
      </c>
      <c r="E50" s="20">
        <f>'muži 13-18'!C51</f>
        <v>395</v>
      </c>
      <c r="F50" s="22">
        <f>'muži 13-18'!D51</f>
        <v>173</v>
      </c>
      <c r="G50" s="20">
        <f>'muži 13-18'!E51</f>
        <v>7</v>
      </c>
      <c r="H50" s="21">
        <f t="shared" si="1"/>
        <v>568</v>
      </c>
    </row>
    <row r="51" spans="1:8" ht="18" customHeight="1">
      <c r="A51" s="17" t="s">
        <v>104</v>
      </c>
      <c r="B51" s="18" t="s">
        <v>203</v>
      </c>
      <c r="C51" s="18" t="s">
        <v>174</v>
      </c>
      <c r="D51" s="19" t="s">
        <v>13</v>
      </c>
      <c r="E51" s="20">
        <f>'muži 19-24'!J10</f>
        <v>380</v>
      </c>
      <c r="F51" s="20">
        <f>'muži 19-24'!K10</f>
        <v>187</v>
      </c>
      <c r="G51" s="20">
        <f>'muži 19-24'!L10</f>
        <v>3</v>
      </c>
      <c r="H51" s="21">
        <f t="shared" si="1"/>
        <v>567</v>
      </c>
    </row>
    <row r="52" spans="1:8" ht="18" customHeight="1">
      <c r="A52" s="17" t="s">
        <v>106</v>
      </c>
      <c r="B52" s="18" t="s">
        <v>204</v>
      </c>
      <c r="C52" s="18" t="s">
        <v>202</v>
      </c>
      <c r="D52" s="19" t="s">
        <v>13</v>
      </c>
      <c r="E52" s="20">
        <f>'muži 1-6'!J51</f>
        <v>375</v>
      </c>
      <c r="F52" s="20">
        <f>'muži 1-6'!K51</f>
        <v>191</v>
      </c>
      <c r="G52" s="20">
        <f>'muži 1-6'!L51</f>
        <v>3</v>
      </c>
      <c r="H52" s="21">
        <f t="shared" si="1"/>
        <v>566</v>
      </c>
    </row>
    <row r="53" spans="1:8" ht="18" customHeight="1">
      <c r="A53" s="17" t="s">
        <v>108</v>
      </c>
      <c r="B53" s="18" t="s">
        <v>205</v>
      </c>
      <c r="C53" s="18" t="s">
        <v>172</v>
      </c>
      <c r="D53" s="19" t="s">
        <v>13</v>
      </c>
      <c r="E53" s="20">
        <f>'muži 7-12'!C33</f>
        <v>387</v>
      </c>
      <c r="F53" s="20">
        <f>'muži 7-12'!D33</f>
        <v>178</v>
      </c>
      <c r="G53" s="20">
        <f>'muži 7-12'!E33</f>
        <v>14</v>
      </c>
      <c r="H53" s="21">
        <f t="shared" si="1"/>
        <v>565</v>
      </c>
    </row>
    <row r="54" spans="1:8" ht="18" customHeight="1">
      <c r="A54" s="17" t="s">
        <v>110</v>
      </c>
      <c r="B54" s="18" t="s">
        <v>205</v>
      </c>
      <c r="C54" s="18" t="s">
        <v>172</v>
      </c>
      <c r="D54" s="19" t="s">
        <v>13</v>
      </c>
      <c r="E54" s="20">
        <f>'muži 7-12'!C51</f>
        <v>377</v>
      </c>
      <c r="F54" s="20">
        <f>'muži 7-12'!D51</f>
        <v>186</v>
      </c>
      <c r="G54" s="20">
        <f>'muži 7-12'!E51</f>
        <v>3</v>
      </c>
      <c r="H54" s="21">
        <f t="shared" si="1"/>
        <v>563</v>
      </c>
    </row>
    <row r="55" spans="1:8" ht="18" customHeight="1">
      <c r="A55" s="17" t="s">
        <v>111</v>
      </c>
      <c r="B55" s="18" t="s">
        <v>351</v>
      </c>
      <c r="C55" s="18" t="s">
        <v>190</v>
      </c>
      <c r="D55" s="19" t="s">
        <v>13</v>
      </c>
      <c r="E55" s="20">
        <f>'muži 49-54'!C46</f>
        <v>387</v>
      </c>
      <c r="F55" s="20">
        <f>'muži 49-54'!D46</f>
        <v>176</v>
      </c>
      <c r="G55" s="20">
        <v>5</v>
      </c>
      <c r="H55" s="21">
        <f t="shared" si="1"/>
        <v>563</v>
      </c>
    </row>
    <row r="56" spans="1:8" ht="18" customHeight="1">
      <c r="A56" s="17" t="s">
        <v>113</v>
      </c>
      <c r="B56" s="18" t="s">
        <v>199</v>
      </c>
      <c r="C56" s="18" t="s">
        <v>200</v>
      </c>
      <c r="D56" s="19" t="s">
        <v>13</v>
      </c>
      <c r="E56" s="20">
        <f>'muži 7-12'!C46</f>
        <v>376</v>
      </c>
      <c r="F56" s="20">
        <f>'muži 7-12'!D46</f>
        <v>185</v>
      </c>
      <c r="G56" s="20">
        <f>'muži 7-12'!E46</f>
        <v>3</v>
      </c>
      <c r="H56" s="21">
        <f t="shared" si="1"/>
        <v>561</v>
      </c>
    </row>
    <row r="57" spans="1:8" ht="18" customHeight="1">
      <c r="A57" s="17" t="s">
        <v>114</v>
      </c>
      <c r="B57" s="18" t="s">
        <v>206</v>
      </c>
      <c r="C57" s="18" t="s">
        <v>202</v>
      </c>
      <c r="D57" s="19" t="s">
        <v>13</v>
      </c>
      <c r="E57" s="20">
        <f>'smíš.7-12'!J10</f>
        <v>364</v>
      </c>
      <c r="F57" s="20">
        <f>'smíš.7-12'!K10</f>
        <v>196</v>
      </c>
      <c r="G57" s="20">
        <f>'smíš.7-12'!L10</f>
        <v>6</v>
      </c>
      <c r="H57" s="21">
        <f t="shared" si="1"/>
        <v>560</v>
      </c>
    </row>
    <row r="58" spans="1:8" ht="18" customHeight="1">
      <c r="A58" s="17" t="s">
        <v>115</v>
      </c>
      <c r="B58" s="18" t="s">
        <v>207</v>
      </c>
      <c r="C58" s="18" t="s">
        <v>208</v>
      </c>
      <c r="D58" s="19" t="s">
        <v>13</v>
      </c>
      <c r="E58" s="20">
        <f>'muži 1-6'!J15</f>
        <v>378</v>
      </c>
      <c r="F58" s="20">
        <f>'muži 1-6'!K15</f>
        <v>182</v>
      </c>
      <c r="G58" s="20">
        <f>'muži 1-6'!L15</f>
        <v>2</v>
      </c>
      <c r="H58" s="21">
        <f t="shared" si="1"/>
        <v>560</v>
      </c>
    </row>
    <row r="59" spans="1:8" ht="18" customHeight="1">
      <c r="A59" s="17" t="s">
        <v>116</v>
      </c>
      <c r="B59" s="18" t="s">
        <v>390</v>
      </c>
      <c r="C59" s="18" t="s">
        <v>228</v>
      </c>
      <c r="D59" s="19" t="s">
        <v>13</v>
      </c>
      <c r="E59" s="20">
        <v>383</v>
      </c>
      <c r="F59" s="20">
        <v>177</v>
      </c>
      <c r="G59" s="20">
        <v>4</v>
      </c>
      <c r="H59" s="21">
        <f t="shared" si="1"/>
        <v>560</v>
      </c>
    </row>
    <row r="60" spans="1:8" ht="18" customHeight="1">
      <c r="A60" s="17" t="s">
        <v>117</v>
      </c>
      <c r="B60" s="18" t="s">
        <v>201</v>
      </c>
      <c r="C60" s="18" t="s">
        <v>202</v>
      </c>
      <c r="D60" s="19" t="s">
        <v>13</v>
      </c>
      <c r="E60" s="20">
        <f>'smíš.13-18'!C28</f>
        <v>385</v>
      </c>
      <c r="F60" s="20">
        <f>'smíš.13-18'!D28</f>
        <v>175</v>
      </c>
      <c r="G60" s="20">
        <f>'smíš.13-18'!E28</f>
        <v>4</v>
      </c>
      <c r="H60" s="21">
        <f t="shared" si="1"/>
        <v>560</v>
      </c>
    </row>
    <row r="61" spans="1:8" ht="18" customHeight="1">
      <c r="A61" s="17" t="s">
        <v>118</v>
      </c>
      <c r="B61" s="18" t="s">
        <v>179</v>
      </c>
      <c r="C61" s="18" t="s">
        <v>180</v>
      </c>
      <c r="D61" s="19" t="s">
        <v>13</v>
      </c>
      <c r="E61" s="20">
        <f>'muži 1-6'!C10</f>
        <v>385</v>
      </c>
      <c r="F61" s="20">
        <f>'muži 1-6'!D10</f>
        <v>175</v>
      </c>
      <c r="G61" s="20">
        <f>'muži 1-6'!E10</f>
        <v>7</v>
      </c>
      <c r="H61" s="21">
        <f t="shared" si="1"/>
        <v>560</v>
      </c>
    </row>
    <row r="62" spans="1:8" ht="18" customHeight="1">
      <c r="A62" s="17" t="s">
        <v>119</v>
      </c>
      <c r="B62" s="18" t="s">
        <v>189</v>
      </c>
      <c r="C62" s="18" t="s">
        <v>190</v>
      </c>
      <c r="D62" s="19" t="s">
        <v>13</v>
      </c>
      <c r="E62" s="20">
        <f>'muži 49-54'!C33</f>
        <v>368</v>
      </c>
      <c r="F62" s="20">
        <f>'muži 49-54'!D33</f>
        <v>191</v>
      </c>
      <c r="G62" s="20">
        <v>9</v>
      </c>
      <c r="H62" s="21">
        <f t="shared" si="1"/>
        <v>559</v>
      </c>
    </row>
    <row r="63" spans="1:8" ht="18" customHeight="1">
      <c r="A63" s="17" t="s">
        <v>120</v>
      </c>
      <c r="B63" s="18" t="s">
        <v>209</v>
      </c>
      <c r="C63" s="18" t="s">
        <v>168</v>
      </c>
      <c r="D63" s="19" t="s">
        <v>13</v>
      </c>
      <c r="E63" s="20">
        <f>'muži 19-24'!C46</f>
        <v>369</v>
      </c>
      <c r="F63" s="20">
        <f>'muži 19-24'!D46</f>
        <v>190</v>
      </c>
      <c r="G63" s="20">
        <f>'muži 19-24'!E46</f>
        <v>3</v>
      </c>
      <c r="H63" s="21">
        <f t="shared" si="1"/>
        <v>559</v>
      </c>
    </row>
    <row r="64" spans="1:8" ht="18" customHeight="1">
      <c r="A64" s="17" t="s">
        <v>121</v>
      </c>
      <c r="B64" s="18" t="s">
        <v>204</v>
      </c>
      <c r="C64" s="18" t="s">
        <v>202</v>
      </c>
      <c r="D64" s="19" t="s">
        <v>13</v>
      </c>
      <c r="E64" s="20">
        <f>'muži 7-12'!C15</f>
        <v>376</v>
      </c>
      <c r="F64" s="20">
        <f>'muži 7-12'!D15</f>
        <v>182</v>
      </c>
      <c r="G64" s="20">
        <f>'muži 7-12'!E15</f>
        <v>3</v>
      </c>
      <c r="H64" s="21">
        <f t="shared" si="1"/>
        <v>558</v>
      </c>
    </row>
    <row r="65" spans="1:8" ht="18" customHeight="1">
      <c r="A65" s="17" t="s">
        <v>122</v>
      </c>
      <c r="B65" s="18" t="s">
        <v>213</v>
      </c>
      <c r="C65" s="18" t="s">
        <v>190</v>
      </c>
      <c r="D65" s="19" t="s">
        <v>13</v>
      </c>
      <c r="E65" s="20">
        <f>'muži 49-54'!C15</f>
        <v>389</v>
      </c>
      <c r="F65" s="20">
        <f>'muži 49-54'!D15</f>
        <v>169</v>
      </c>
      <c r="G65" s="20">
        <v>5</v>
      </c>
      <c r="H65" s="21">
        <f t="shared" si="1"/>
        <v>558</v>
      </c>
    </row>
    <row r="66" spans="1:8" ht="18" customHeight="1">
      <c r="A66" s="17" t="s">
        <v>123</v>
      </c>
      <c r="B66" s="18" t="s">
        <v>210</v>
      </c>
      <c r="C66" s="18" t="s">
        <v>202</v>
      </c>
      <c r="D66" s="19" t="s">
        <v>13</v>
      </c>
      <c r="E66" s="20">
        <f>'smíš.7-12'!J51</f>
        <v>393</v>
      </c>
      <c r="F66" s="20">
        <f>'smíš.7-12'!K51</f>
        <v>164</v>
      </c>
      <c r="G66" s="20">
        <f>'smíš.7-12'!L51</f>
        <v>7</v>
      </c>
      <c r="H66" s="21">
        <f t="shared" si="1"/>
        <v>557</v>
      </c>
    </row>
    <row r="67" spans="1:8" ht="18" customHeight="1">
      <c r="A67" s="17" t="s">
        <v>124</v>
      </c>
      <c r="B67" s="18" t="s">
        <v>372</v>
      </c>
      <c r="C67" s="18" t="s">
        <v>375</v>
      </c>
      <c r="D67" s="19" t="s">
        <v>13</v>
      </c>
      <c r="E67" s="20">
        <v>370</v>
      </c>
      <c r="F67" s="20">
        <v>186</v>
      </c>
      <c r="G67" s="20">
        <v>3</v>
      </c>
      <c r="H67" s="21">
        <f t="shared" si="1"/>
        <v>556</v>
      </c>
    </row>
    <row r="68" spans="1:8" ht="18" customHeight="1">
      <c r="A68" s="17" t="s">
        <v>125</v>
      </c>
      <c r="B68" s="18" t="s">
        <v>401</v>
      </c>
      <c r="C68" s="18" t="s">
        <v>405</v>
      </c>
      <c r="D68" s="19" t="s">
        <v>13</v>
      </c>
      <c r="E68" s="20">
        <f>'muži 43-48'!C28</f>
        <v>374</v>
      </c>
      <c r="F68" s="20">
        <f>'muži 43-48'!D28</f>
        <v>181</v>
      </c>
      <c r="G68" s="20">
        <f>'muži 43-48'!E28</f>
        <v>7</v>
      </c>
      <c r="H68" s="21">
        <f t="shared" si="1"/>
        <v>555</v>
      </c>
    </row>
    <row r="69" spans="1:8" ht="18" customHeight="1">
      <c r="A69" s="17" t="s">
        <v>126</v>
      </c>
      <c r="B69" s="18" t="s">
        <v>352</v>
      </c>
      <c r="C69" s="18" t="s">
        <v>353</v>
      </c>
      <c r="D69" s="19" t="s">
        <v>13</v>
      </c>
      <c r="E69" s="20">
        <v>364</v>
      </c>
      <c r="F69" s="20">
        <v>189</v>
      </c>
      <c r="G69" s="20">
        <v>4</v>
      </c>
      <c r="H69" s="21">
        <f t="shared" si="1"/>
        <v>553</v>
      </c>
    </row>
    <row r="70" spans="1:8" ht="18" customHeight="1">
      <c r="A70" s="17" t="s">
        <v>127</v>
      </c>
      <c r="B70" s="18" t="s">
        <v>211</v>
      </c>
      <c r="C70" s="18" t="s">
        <v>212</v>
      </c>
      <c r="D70" s="19" t="s">
        <v>13</v>
      </c>
      <c r="E70" s="20">
        <v>372</v>
      </c>
      <c r="F70" s="20">
        <v>180</v>
      </c>
      <c r="G70" s="20">
        <v>7</v>
      </c>
      <c r="H70" s="21">
        <f aca="true" t="shared" si="2" ref="H70:H101">E70+F70</f>
        <v>552</v>
      </c>
    </row>
    <row r="71" spans="1:8" ht="18" customHeight="1">
      <c r="A71" s="17" t="s">
        <v>128</v>
      </c>
      <c r="B71" s="18" t="s">
        <v>213</v>
      </c>
      <c r="C71" s="18" t="s">
        <v>190</v>
      </c>
      <c r="D71" s="19" t="s">
        <v>13</v>
      </c>
      <c r="E71" s="20">
        <v>389</v>
      </c>
      <c r="F71" s="20">
        <v>163</v>
      </c>
      <c r="G71" s="20">
        <v>8</v>
      </c>
      <c r="H71" s="21">
        <f t="shared" si="2"/>
        <v>552</v>
      </c>
    </row>
    <row r="72" spans="1:8" ht="18" customHeight="1">
      <c r="A72" s="17" t="s">
        <v>129</v>
      </c>
      <c r="B72" s="18" t="s">
        <v>214</v>
      </c>
      <c r="C72" s="18" t="s">
        <v>192</v>
      </c>
      <c r="D72" s="19" t="s">
        <v>13</v>
      </c>
      <c r="E72" s="20">
        <v>358</v>
      </c>
      <c r="F72" s="20">
        <v>193</v>
      </c>
      <c r="G72" s="20">
        <v>5</v>
      </c>
      <c r="H72" s="21">
        <f t="shared" si="2"/>
        <v>551</v>
      </c>
    </row>
    <row r="73" spans="1:8" ht="18" customHeight="1">
      <c r="A73" s="17" t="s">
        <v>130</v>
      </c>
      <c r="B73" s="18" t="s">
        <v>388</v>
      </c>
      <c r="C73" s="18" t="s">
        <v>228</v>
      </c>
      <c r="D73" s="19" t="s">
        <v>13</v>
      </c>
      <c r="E73" s="20">
        <v>392</v>
      </c>
      <c r="F73" s="20">
        <v>159</v>
      </c>
      <c r="G73" s="20">
        <v>14</v>
      </c>
      <c r="H73" s="21">
        <f t="shared" si="2"/>
        <v>551</v>
      </c>
    </row>
    <row r="74" spans="1:8" ht="18" customHeight="1">
      <c r="A74" s="17" t="s">
        <v>131</v>
      </c>
      <c r="B74" s="18" t="s">
        <v>213</v>
      </c>
      <c r="C74" s="18" t="s">
        <v>190</v>
      </c>
      <c r="D74" s="19" t="s">
        <v>13</v>
      </c>
      <c r="E74" s="20">
        <v>383</v>
      </c>
      <c r="F74" s="20">
        <v>167</v>
      </c>
      <c r="G74" s="20">
        <v>9</v>
      </c>
      <c r="H74" s="21">
        <f t="shared" si="2"/>
        <v>550</v>
      </c>
    </row>
    <row r="75" spans="1:8" ht="18" customHeight="1">
      <c r="A75" s="17" t="s">
        <v>132</v>
      </c>
      <c r="B75" s="18" t="s">
        <v>215</v>
      </c>
      <c r="C75" s="18" t="s">
        <v>202</v>
      </c>
      <c r="D75" s="19" t="s">
        <v>13</v>
      </c>
      <c r="E75" s="20">
        <f>'muži 7-12'!C10</f>
        <v>380</v>
      </c>
      <c r="F75" s="20">
        <f>'muži 7-12'!D10</f>
        <v>169</v>
      </c>
      <c r="G75" s="20">
        <f>'muži 7-12'!E10</f>
        <v>9</v>
      </c>
      <c r="H75" s="21">
        <f t="shared" si="2"/>
        <v>549</v>
      </c>
    </row>
    <row r="76" spans="1:8" ht="18" customHeight="1">
      <c r="A76" s="17" t="s">
        <v>133</v>
      </c>
      <c r="B76" s="18" t="s">
        <v>216</v>
      </c>
      <c r="C76" s="18" t="s">
        <v>192</v>
      </c>
      <c r="D76" s="19" t="s">
        <v>13</v>
      </c>
      <c r="E76" s="20">
        <f>'muži 25-30'!C33</f>
        <v>354</v>
      </c>
      <c r="F76" s="20">
        <f>'muži 25-30'!D33</f>
        <v>194</v>
      </c>
      <c r="G76" s="20">
        <f>'muži 25-30'!E33</f>
        <v>8</v>
      </c>
      <c r="H76" s="21">
        <f t="shared" si="2"/>
        <v>548</v>
      </c>
    </row>
    <row r="77" spans="1:8" ht="18" customHeight="1">
      <c r="A77" s="17" t="s">
        <v>134</v>
      </c>
      <c r="B77" s="18" t="s">
        <v>364</v>
      </c>
      <c r="C77" s="18" t="s">
        <v>228</v>
      </c>
      <c r="D77" s="19" t="s">
        <v>13</v>
      </c>
      <c r="E77" s="20">
        <f>'muži 43-48'!C51</f>
        <v>381</v>
      </c>
      <c r="F77" s="20">
        <f>'muži 43-48'!D51</f>
        <v>167</v>
      </c>
      <c r="G77" s="20">
        <f>'muži 43-48'!E51</f>
        <v>8</v>
      </c>
      <c r="H77" s="21">
        <f t="shared" si="2"/>
        <v>548</v>
      </c>
    </row>
    <row r="78" spans="1:8" ht="18" customHeight="1">
      <c r="A78" s="17" t="s">
        <v>135</v>
      </c>
      <c r="B78" s="18" t="s">
        <v>351</v>
      </c>
      <c r="C78" s="18" t="s">
        <v>190</v>
      </c>
      <c r="D78" s="19" t="s">
        <v>13</v>
      </c>
      <c r="E78" s="20">
        <f>'muži 55-60'!C10</f>
        <v>370</v>
      </c>
      <c r="F78" s="20">
        <f>'muži 55-60'!D10</f>
        <v>177</v>
      </c>
      <c r="G78" s="20">
        <v>9</v>
      </c>
      <c r="H78" s="21">
        <f t="shared" si="2"/>
        <v>547</v>
      </c>
    </row>
    <row r="79" spans="1:8" ht="18" customHeight="1">
      <c r="A79" s="17" t="s">
        <v>136</v>
      </c>
      <c r="B79" s="18" t="s">
        <v>484</v>
      </c>
      <c r="C79" s="18" t="s">
        <v>483</v>
      </c>
      <c r="D79" s="19" t="s">
        <v>13</v>
      </c>
      <c r="E79" s="20">
        <f>'smíš.25-30'!J10</f>
        <v>361</v>
      </c>
      <c r="F79" s="20">
        <f>'smíš.25-30'!K10</f>
        <v>184</v>
      </c>
      <c r="G79" s="20">
        <v>2</v>
      </c>
      <c r="H79" s="21">
        <f t="shared" si="2"/>
        <v>545</v>
      </c>
    </row>
    <row r="80" spans="1:8" ht="18" customHeight="1">
      <c r="A80" s="17" t="s">
        <v>137</v>
      </c>
      <c r="B80" s="18" t="s">
        <v>389</v>
      </c>
      <c r="C80" s="18" t="s">
        <v>228</v>
      </c>
      <c r="D80" s="19" t="s">
        <v>13</v>
      </c>
      <c r="E80" s="20">
        <v>370</v>
      </c>
      <c r="F80" s="20">
        <v>175</v>
      </c>
      <c r="G80" s="20">
        <v>11</v>
      </c>
      <c r="H80" s="21">
        <f t="shared" si="2"/>
        <v>545</v>
      </c>
    </row>
    <row r="81" spans="1:8" ht="18" customHeight="1">
      <c r="A81" s="17" t="s">
        <v>138</v>
      </c>
      <c r="B81" s="18" t="s">
        <v>217</v>
      </c>
      <c r="C81" s="18" t="s">
        <v>190</v>
      </c>
      <c r="D81" s="19" t="s">
        <v>13</v>
      </c>
      <c r="E81" s="20">
        <v>395</v>
      </c>
      <c r="F81" s="20">
        <v>150</v>
      </c>
      <c r="G81" s="20">
        <v>8</v>
      </c>
      <c r="H81" s="21">
        <f t="shared" si="2"/>
        <v>545</v>
      </c>
    </row>
    <row r="82" spans="1:8" ht="18" customHeight="1">
      <c r="A82" s="17" t="s">
        <v>139</v>
      </c>
      <c r="B82" s="18" t="s">
        <v>206</v>
      </c>
      <c r="C82" s="18" t="s">
        <v>202</v>
      </c>
      <c r="D82" s="19" t="s">
        <v>13</v>
      </c>
      <c r="E82" s="20">
        <f>'muži 13-18'!J28</f>
        <v>357</v>
      </c>
      <c r="F82" s="20">
        <f>'muži 13-18'!K28</f>
        <v>187</v>
      </c>
      <c r="G82" s="20">
        <f>'muži 13-18'!L28</f>
        <v>8</v>
      </c>
      <c r="H82" s="21">
        <f t="shared" si="2"/>
        <v>544</v>
      </c>
    </row>
    <row r="83" spans="1:8" ht="18" customHeight="1">
      <c r="A83" s="17" t="s">
        <v>140</v>
      </c>
      <c r="B83" s="18" t="s">
        <v>334</v>
      </c>
      <c r="C83" s="18" t="s">
        <v>243</v>
      </c>
      <c r="D83" s="19" t="s">
        <v>13</v>
      </c>
      <c r="E83" s="20">
        <v>358</v>
      </c>
      <c r="F83" s="20">
        <v>186</v>
      </c>
      <c r="G83" s="20">
        <v>8</v>
      </c>
      <c r="H83" s="21">
        <f t="shared" si="2"/>
        <v>544</v>
      </c>
    </row>
    <row r="84" spans="1:8" ht="18" customHeight="1">
      <c r="A84" s="17" t="s">
        <v>141</v>
      </c>
      <c r="B84" s="18" t="s">
        <v>351</v>
      </c>
      <c r="C84" s="18" t="s">
        <v>190</v>
      </c>
      <c r="D84" s="19" t="s">
        <v>13</v>
      </c>
      <c r="E84" s="20">
        <v>362</v>
      </c>
      <c r="F84" s="20">
        <v>182</v>
      </c>
      <c r="G84" s="20">
        <v>8</v>
      </c>
      <c r="H84" s="21">
        <f t="shared" si="2"/>
        <v>544</v>
      </c>
    </row>
    <row r="85" spans="1:8" ht="18" customHeight="1">
      <c r="A85" s="17" t="s">
        <v>142</v>
      </c>
      <c r="B85" s="18" t="s">
        <v>218</v>
      </c>
      <c r="C85" s="18" t="s">
        <v>192</v>
      </c>
      <c r="D85" s="19" t="s">
        <v>13</v>
      </c>
      <c r="E85" s="20">
        <f>'muži 25-30'!J10</f>
        <v>363</v>
      </c>
      <c r="F85" s="20">
        <f>'muži 25-30'!K10</f>
        <v>181</v>
      </c>
      <c r="G85" s="20">
        <f>'muži 25-30'!L10</f>
        <v>8</v>
      </c>
      <c r="H85" s="21">
        <f t="shared" si="2"/>
        <v>544</v>
      </c>
    </row>
    <row r="86" spans="1:8" ht="18" customHeight="1">
      <c r="A86" s="17" t="s">
        <v>143</v>
      </c>
      <c r="B86" s="18" t="s">
        <v>219</v>
      </c>
      <c r="C86" s="18" t="s">
        <v>220</v>
      </c>
      <c r="D86" s="19" t="s">
        <v>13</v>
      </c>
      <c r="E86" s="20">
        <v>365</v>
      </c>
      <c r="F86" s="20">
        <v>179</v>
      </c>
      <c r="G86" s="20">
        <v>11</v>
      </c>
      <c r="H86" s="21">
        <f t="shared" si="2"/>
        <v>544</v>
      </c>
    </row>
    <row r="87" spans="1:8" ht="18" customHeight="1">
      <c r="A87" s="17" t="s">
        <v>144</v>
      </c>
      <c r="B87" s="18" t="s">
        <v>221</v>
      </c>
      <c r="C87" s="18" t="s">
        <v>202</v>
      </c>
      <c r="D87" s="19" t="s">
        <v>13</v>
      </c>
      <c r="E87" s="20">
        <f>'muži 13-18'!J33</f>
        <v>365</v>
      </c>
      <c r="F87" s="20">
        <f>'muži 13-18'!K33</f>
        <v>176</v>
      </c>
      <c r="G87" s="20">
        <f>'muži 13-18'!L33</f>
        <v>10</v>
      </c>
      <c r="H87" s="21">
        <f t="shared" si="2"/>
        <v>541</v>
      </c>
    </row>
    <row r="88" spans="1:8" ht="18" customHeight="1">
      <c r="A88" s="17" t="s">
        <v>145</v>
      </c>
      <c r="B88" s="18" t="s">
        <v>379</v>
      </c>
      <c r="C88" s="18" t="s">
        <v>190</v>
      </c>
      <c r="D88" s="19" t="s">
        <v>13</v>
      </c>
      <c r="E88" s="20">
        <v>370</v>
      </c>
      <c r="F88" s="20">
        <v>171</v>
      </c>
      <c r="G88" s="20">
        <v>12</v>
      </c>
      <c r="H88" s="21">
        <f t="shared" si="2"/>
        <v>541</v>
      </c>
    </row>
    <row r="89" spans="1:8" ht="18" customHeight="1">
      <c r="A89" s="17" t="s">
        <v>146</v>
      </c>
      <c r="B89" s="18" t="s">
        <v>336</v>
      </c>
      <c r="C89" s="18" t="s">
        <v>243</v>
      </c>
      <c r="D89" s="19" t="s">
        <v>13</v>
      </c>
      <c r="E89" s="20">
        <v>365</v>
      </c>
      <c r="F89" s="20">
        <v>175</v>
      </c>
      <c r="G89" s="20">
        <v>10</v>
      </c>
      <c r="H89" s="21">
        <f t="shared" si="2"/>
        <v>540</v>
      </c>
    </row>
    <row r="90" spans="1:8" ht="18" customHeight="1">
      <c r="A90" s="17" t="s">
        <v>147</v>
      </c>
      <c r="B90" s="18" t="s">
        <v>222</v>
      </c>
      <c r="C90" s="18" t="s">
        <v>202</v>
      </c>
      <c r="D90" s="19" t="s">
        <v>13</v>
      </c>
      <c r="E90" s="20">
        <f>'muži 13-18'!C33</f>
        <v>365</v>
      </c>
      <c r="F90" s="20">
        <f>'muži 13-18'!D33</f>
        <v>175</v>
      </c>
      <c r="G90" s="20">
        <f>'muži 13-18'!E33</f>
        <v>11</v>
      </c>
      <c r="H90" s="21">
        <f t="shared" si="2"/>
        <v>540</v>
      </c>
    </row>
    <row r="91" spans="1:8" ht="18" customHeight="1">
      <c r="A91" s="17" t="s">
        <v>148</v>
      </c>
      <c r="B91" s="18" t="s">
        <v>410</v>
      </c>
      <c r="C91" s="18" t="s">
        <v>228</v>
      </c>
      <c r="D91" s="19" t="s">
        <v>13</v>
      </c>
      <c r="E91" s="20">
        <f>'muži 43-48'!C46</f>
        <v>374</v>
      </c>
      <c r="F91" s="20">
        <f>'muži 43-48'!D46</f>
        <v>166</v>
      </c>
      <c r="G91" s="20">
        <f>'muži 43-48'!E46</f>
        <v>10</v>
      </c>
      <c r="H91" s="21">
        <f t="shared" si="2"/>
        <v>540</v>
      </c>
    </row>
    <row r="92" spans="1:8" ht="18" customHeight="1">
      <c r="A92" s="17" t="s">
        <v>149</v>
      </c>
      <c r="B92" s="18" t="s">
        <v>358</v>
      </c>
      <c r="C92" s="18" t="s">
        <v>360</v>
      </c>
      <c r="D92" s="19" t="s">
        <v>13</v>
      </c>
      <c r="E92" s="20">
        <v>375</v>
      </c>
      <c r="F92" s="20">
        <v>165</v>
      </c>
      <c r="G92" s="20">
        <v>4</v>
      </c>
      <c r="H92" s="21">
        <f t="shared" si="2"/>
        <v>540</v>
      </c>
    </row>
    <row r="93" spans="1:8" ht="18" customHeight="1">
      <c r="A93" s="17" t="s">
        <v>150</v>
      </c>
      <c r="B93" s="18" t="s">
        <v>402</v>
      </c>
      <c r="C93" s="18" t="s">
        <v>405</v>
      </c>
      <c r="D93" s="19" t="s">
        <v>13</v>
      </c>
      <c r="E93" s="20">
        <f>'muži 43-48'!C33</f>
        <v>358</v>
      </c>
      <c r="F93" s="20">
        <f>'muži 43-48'!D33</f>
        <v>181</v>
      </c>
      <c r="G93" s="20">
        <f>'muži 43-48'!E33</f>
        <v>5</v>
      </c>
      <c r="H93" s="21">
        <f t="shared" si="2"/>
        <v>539</v>
      </c>
    </row>
    <row r="94" spans="1:8" ht="18" customHeight="1">
      <c r="A94" s="17" t="s">
        <v>151</v>
      </c>
      <c r="B94" s="18" t="s">
        <v>414</v>
      </c>
      <c r="C94" s="18" t="s">
        <v>365</v>
      </c>
      <c r="D94" s="19" t="s">
        <v>13</v>
      </c>
      <c r="E94" s="20">
        <f>'smíš.19-24'!C28</f>
        <v>361</v>
      </c>
      <c r="F94" s="20">
        <f>'smíš.19-24'!D28</f>
        <v>177</v>
      </c>
      <c r="G94" s="20">
        <f>'smíš.19-24'!E28</f>
        <v>7</v>
      </c>
      <c r="H94" s="21">
        <f t="shared" si="2"/>
        <v>538</v>
      </c>
    </row>
    <row r="95" spans="1:8" ht="18" customHeight="1">
      <c r="A95" s="17" t="s">
        <v>152</v>
      </c>
      <c r="B95" s="18" t="s">
        <v>374</v>
      </c>
      <c r="C95" s="18" t="s">
        <v>375</v>
      </c>
      <c r="D95" s="19" t="s">
        <v>13</v>
      </c>
      <c r="E95" s="20">
        <v>371</v>
      </c>
      <c r="F95" s="20">
        <v>167</v>
      </c>
      <c r="G95" s="20">
        <v>10</v>
      </c>
      <c r="H95" s="21">
        <f t="shared" si="2"/>
        <v>538</v>
      </c>
    </row>
    <row r="96" spans="1:8" ht="18" customHeight="1">
      <c r="A96" s="17" t="s">
        <v>153</v>
      </c>
      <c r="B96" s="18" t="s">
        <v>189</v>
      </c>
      <c r="C96" s="18" t="s">
        <v>190</v>
      </c>
      <c r="D96" s="19" t="s">
        <v>13</v>
      </c>
      <c r="E96" s="20">
        <f>'muži 43-48'!J46</f>
        <v>379</v>
      </c>
      <c r="F96" s="20">
        <f>'muži 43-48'!K46</f>
        <v>159</v>
      </c>
      <c r="G96" s="20">
        <v>9</v>
      </c>
      <c r="H96" s="21">
        <f t="shared" si="2"/>
        <v>538</v>
      </c>
    </row>
    <row r="97" spans="1:8" ht="18" customHeight="1">
      <c r="A97" s="17" t="s">
        <v>154</v>
      </c>
      <c r="B97" s="18" t="s">
        <v>348</v>
      </c>
      <c r="C97" s="18" t="s">
        <v>347</v>
      </c>
      <c r="D97" s="19" t="s">
        <v>13</v>
      </c>
      <c r="E97" s="20">
        <v>361</v>
      </c>
      <c r="F97" s="20">
        <v>176</v>
      </c>
      <c r="G97" s="20">
        <v>7</v>
      </c>
      <c r="H97" s="21">
        <f t="shared" si="2"/>
        <v>537</v>
      </c>
    </row>
    <row r="98" spans="1:8" ht="18" customHeight="1">
      <c r="A98" s="17" t="s">
        <v>155</v>
      </c>
      <c r="B98" s="18" t="s">
        <v>223</v>
      </c>
      <c r="C98" s="18" t="s">
        <v>192</v>
      </c>
      <c r="D98" s="19" t="s">
        <v>13</v>
      </c>
      <c r="E98" s="20">
        <f>'muži 25-30'!J15</f>
        <v>362</v>
      </c>
      <c r="F98" s="20">
        <f>'muži 25-30'!K15</f>
        <v>174</v>
      </c>
      <c r="G98" s="20">
        <f>'muži 25-30'!L15</f>
        <v>6</v>
      </c>
      <c r="H98" s="21">
        <f t="shared" si="2"/>
        <v>536</v>
      </c>
    </row>
    <row r="99" spans="1:8" ht="18" customHeight="1">
      <c r="A99" s="17" t="s">
        <v>156</v>
      </c>
      <c r="B99" s="18" t="s">
        <v>224</v>
      </c>
      <c r="C99" s="18" t="s">
        <v>192</v>
      </c>
      <c r="D99" s="19" t="s">
        <v>13</v>
      </c>
      <c r="E99" s="20">
        <v>381</v>
      </c>
      <c r="F99" s="20">
        <v>155</v>
      </c>
      <c r="G99" s="20">
        <v>3</v>
      </c>
      <c r="H99" s="21">
        <f t="shared" si="2"/>
        <v>536</v>
      </c>
    </row>
    <row r="100" spans="1:8" ht="18" customHeight="1">
      <c r="A100" s="17" t="s">
        <v>157</v>
      </c>
      <c r="B100" s="18" t="s">
        <v>335</v>
      </c>
      <c r="C100" s="18" t="s">
        <v>243</v>
      </c>
      <c r="D100" s="19" t="s">
        <v>13</v>
      </c>
      <c r="E100" s="20">
        <v>349</v>
      </c>
      <c r="F100" s="20">
        <v>186</v>
      </c>
      <c r="G100" s="20">
        <v>6</v>
      </c>
      <c r="H100" s="21">
        <f t="shared" si="2"/>
        <v>535</v>
      </c>
    </row>
    <row r="101" spans="1:8" ht="18" customHeight="1">
      <c r="A101" s="17" t="s">
        <v>158</v>
      </c>
      <c r="B101" s="18" t="s">
        <v>340</v>
      </c>
      <c r="C101" s="18" t="s">
        <v>347</v>
      </c>
      <c r="D101" s="19" t="s">
        <v>13</v>
      </c>
      <c r="E101" s="20">
        <v>380</v>
      </c>
      <c r="F101" s="20">
        <v>155</v>
      </c>
      <c r="G101" s="20">
        <v>9</v>
      </c>
      <c r="H101" s="21">
        <f t="shared" si="2"/>
        <v>535</v>
      </c>
    </row>
    <row r="102" spans="1:8" ht="18" customHeight="1">
      <c r="A102" s="17" t="s">
        <v>159</v>
      </c>
      <c r="B102" s="18" t="s">
        <v>225</v>
      </c>
      <c r="C102" s="18" t="s">
        <v>192</v>
      </c>
      <c r="D102" s="19" t="s">
        <v>13</v>
      </c>
      <c r="E102" s="20">
        <v>367</v>
      </c>
      <c r="F102" s="20">
        <v>166</v>
      </c>
      <c r="G102" s="20">
        <v>7</v>
      </c>
      <c r="H102" s="21">
        <f aca="true" t="shared" si="3" ref="H102:H133">E102+F102</f>
        <v>533</v>
      </c>
    </row>
    <row r="103" spans="1:8" ht="18" customHeight="1">
      <c r="A103" s="17" t="s">
        <v>160</v>
      </c>
      <c r="B103" s="18" t="s">
        <v>373</v>
      </c>
      <c r="C103" s="18" t="s">
        <v>375</v>
      </c>
      <c r="D103" s="19" t="s">
        <v>13</v>
      </c>
      <c r="E103" s="20">
        <v>376</v>
      </c>
      <c r="F103" s="20">
        <v>157</v>
      </c>
      <c r="G103" s="20">
        <v>11</v>
      </c>
      <c r="H103" s="21">
        <f t="shared" si="3"/>
        <v>533</v>
      </c>
    </row>
    <row r="104" spans="1:8" ht="18" customHeight="1">
      <c r="A104" s="17" t="s">
        <v>161</v>
      </c>
      <c r="B104" s="18" t="s">
        <v>226</v>
      </c>
      <c r="C104" s="18" t="s">
        <v>178</v>
      </c>
      <c r="D104" s="19" t="s">
        <v>13</v>
      </c>
      <c r="E104" s="20">
        <f>'muži 1-6'!C33</f>
        <v>374</v>
      </c>
      <c r="F104" s="20">
        <f>'muži 1-6'!D33</f>
        <v>158</v>
      </c>
      <c r="G104" s="20">
        <f>'muži 1-6'!E33</f>
        <v>12</v>
      </c>
      <c r="H104" s="21">
        <f t="shared" si="3"/>
        <v>532</v>
      </c>
    </row>
    <row r="105" spans="1:8" ht="18" customHeight="1">
      <c r="A105" s="17" t="s">
        <v>162</v>
      </c>
      <c r="B105" s="18" t="s">
        <v>416</v>
      </c>
      <c r="C105" s="18" t="s">
        <v>168</v>
      </c>
      <c r="D105" s="19" t="s">
        <v>13</v>
      </c>
      <c r="E105" s="20">
        <f>'smíš.19-24'!J15</f>
        <v>376</v>
      </c>
      <c r="F105" s="20">
        <f>'smíš.19-24'!K15</f>
        <v>156</v>
      </c>
      <c r="G105" s="20">
        <f>'smíš.19-24'!L15</f>
        <v>7</v>
      </c>
      <c r="H105" s="21">
        <f t="shared" si="3"/>
        <v>532</v>
      </c>
    </row>
    <row r="106" spans="1:8" ht="18" customHeight="1">
      <c r="A106" s="17" t="s">
        <v>244</v>
      </c>
      <c r="B106" s="18" t="s">
        <v>207</v>
      </c>
      <c r="C106" s="18" t="s">
        <v>208</v>
      </c>
      <c r="D106" s="19" t="s">
        <v>13</v>
      </c>
      <c r="E106" s="20">
        <f>'muži 1-6'!C15</f>
        <v>361</v>
      </c>
      <c r="F106" s="20">
        <f>'muži 1-6'!D15</f>
        <v>169</v>
      </c>
      <c r="G106" s="20">
        <f>'muži 1-6'!E15</f>
        <v>6</v>
      </c>
      <c r="H106" s="21">
        <f t="shared" si="3"/>
        <v>530</v>
      </c>
    </row>
    <row r="107" spans="1:8" ht="18" customHeight="1">
      <c r="A107" s="17" t="s">
        <v>245</v>
      </c>
      <c r="B107" s="18" t="s">
        <v>398</v>
      </c>
      <c r="C107" s="18" t="s">
        <v>228</v>
      </c>
      <c r="D107" s="19" t="s">
        <v>13</v>
      </c>
      <c r="E107" s="20">
        <v>362</v>
      </c>
      <c r="F107" s="20">
        <v>168</v>
      </c>
      <c r="G107" s="20">
        <v>5</v>
      </c>
      <c r="H107" s="21">
        <f t="shared" si="3"/>
        <v>530</v>
      </c>
    </row>
    <row r="108" spans="1:8" ht="18" customHeight="1">
      <c r="A108" s="17" t="s">
        <v>246</v>
      </c>
      <c r="B108" s="18" t="s">
        <v>378</v>
      </c>
      <c r="C108" s="18" t="s">
        <v>190</v>
      </c>
      <c r="D108" s="19" t="s">
        <v>13</v>
      </c>
      <c r="E108" s="20">
        <v>373</v>
      </c>
      <c r="F108" s="20">
        <v>157</v>
      </c>
      <c r="G108" s="20">
        <v>9</v>
      </c>
      <c r="H108" s="21">
        <f t="shared" si="3"/>
        <v>530</v>
      </c>
    </row>
    <row r="109" spans="1:8" ht="18" customHeight="1">
      <c r="A109" s="17" t="s">
        <v>247</v>
      </c>
      <c r="B109" s="18" t="s">
        <v>493</v>
      </c>
      <c r="C109" s="18" t="s">
        <v>496</v>
      </c>
      <c r="D109" s="19" t="s">
        <v>13</v>
      </c>
      <c r="E109" s="20">
        <f>'muži 55-60'!C28</f>
        <v>363</v>
      </c>
      <c r="F109" s="20">
        <f>'muži 55-60'!D28</f>
        <v>165</v>
      </c>
      <c r="G109" s="20">
        <v>7</v>
      </c>
      <c r="H109" s="21">
        <f t="shared" si="3"/>
        <v>528</v>
      </c>
    </row>
    <row r="110" spans="1:8" ht="18" customHeight="1">
      <c r="A110" s="17" t="s">
        <v>248</v>
      </c>
      <c r="B110" s="18" t="s">
        <v>495</v>
      </c>
      <c r="C110" s="18" t="s">
        <v>496</v>
      </c>
      <c r="D110" s="19" t="s">
        <v>13</v>
      </c>
      <c r="E110" s="20">
        <f>'smíš.25-30'!C28</f>
        <v>362</v>
      </c>
      <c r="F110" s="20">
        <f>'smíš.25-30'!D28</f>
        <v>164</v>
      </c>
      <c r="G110" s="20">
        <v>6</v>
      </c>
      <c r="H110" s="21">
        <f t="shared" si="3"/>
        <v>526</v>
      </c>
    </row>
    <row r="111" spans="1:8" ht="18" customHeight="1">
      <c r="A111" s="17" t="s">
        <v>249</v>
      </c>
      <c r="B111" s="18" t="s">
        <v>396</v>
      </c>
      <c r="C111" s="18" t="s">
        <v>228</v>
      </c>
      <c r="D111" s="19" t="s">
        <v>13</v>
      </c>
      <c r="E111" s="20">
        <v>370</v>
      </c>
      <c r="F111" s="20">
        <v>156</v>
      </c>
      <c r="G111" s="20">
        <v>12</v>
      </c>
      <c r="H111" s="21">
        <f t="shared" si="3"/>
        <v>526</v>
      </c>
    </row>
    <row r="112" spans="1:8" ht="18" customHeight="1">
      <c r="A112" s="17" t="s">
        <v>250</v>
      </c>
      <c r="B112" s="18" t="s">
        <v>206</v>
      </c>
      <c r="C112" s="18" t="s">
        <v>202</v>
      </c>
      <c r="D112" s="19" t="s">
        <v>13</v>
      </c>
      <c r="E112" s="20">
        <f>'smíš.7-12'!C10</f>
        <v>366</v>
      </c>
      <c r="F112" s="20">
        <f>'smíš.7-12'!D10</f>
        <v>158</v>
      </c>
      <c r="G112" s="20">
        <f>'smíš.7-12'!E10</f>
        <v>7</v>
      </c>
      <c r="H112" s="21">
        <f t="shared" si="3"/>
        <v>524</v>
      </c>
    </row>
    <row r="113" spans="1:8" ht="18" customHeight="1">
      <c r="A113" s="17" t="s">
        <v>251</v>
      </c>
      <c r="B113" s="18" t="s">
        <v>227</v>
      </c>
      <c r="C113" s="18" t="s">
        <v>228</v>
      </c>
      <c r="D113" s="19" t="s">
        <v>13</v>
      </c>
      <c r="E113" s="20">
        <v>353</v>
      </c>
      <c r="F113" s="20">
        <v>170</v>
      </c>
      <c r="G113" s="20">
        <v>8</v>
      </c>
      <c r="H113" s="21">
        <f t="shared" si="3"/>
        <v>523</v>
      </c>
    </row>
    <row r="114" spans="1:8" ht="18" customHeight="1">
      <c r="A114" s="17" t="s">
        <v>252</v>
      </c>
      <c r="B114" s="18" t="s">
        <v>409</v>
      </c>
      <c r="C114" s="18" t="s">
        <v>228</v>
      </c>
      <c r="D114" s="19" t="s">
        <v>13</v>
      </c>
      <c r="E114" s="20">
        <f>'muži 43-48'!J33</f>
        <v>361</v>
      </c>
      <c r="F114" s="20">
        <f>'muži 43-48'!K33</f>
        <v>162</v>
      </c>
      <c r="G114" s="20">
        <f>'muži 43-48'!L33</f>
        <v>11</v>
      </c>
      <c r="H114" s="21">
        <f t="shared" si="3"/>
        <v>523</v>
      </c>
    </row>
    <row r="115" spans="1:8" ht="18" customHeight="1">
      <c r="A115" s="17" t="s">
        <v>253</v>
      </c>
      <c r="B115" s="18" t="s">
        <v>217</v>
      </c>
      <c r="C115" s="18" t="s">
        <v>190</v>
      </c>
      <c r="D115" s="19" t="s">
        <v>13</v>
      </c>
      <c r="E115" s="20">
        <v>356</v>
      </c>
      <c r="F115" s="20">
        <v>166</v>
      </c>
      <c r="G115" s="20">
        <v>4</v>
      </c>
      <c r="H115" s="21">
        <f t="shared" si="3"/>
        <v>522</v>
      </c>
    </row>
    <row r="116" spans="1:8" ht="18" customHeight="1">
      <c r="A116" s="17" t="s">
        <v>254</v>
      </c>
      <c r="B116" s="18" t="s">
        <v>229</v>
      </c>
      <c r="C116" s="18" t="s">
        <v>230</v>
      </c>
      <c r="D116" s="19" t="s">
        <v>13</v>
      </c>
      <c r="E116" s="20">
        <f>'smíš.13-18'!J10</f>
        <v>373</v>
      </c>
      <c r="F116" s="20">
        <f>'smíš.13-18'!K10</f>
        <v>149</v>
      </c>
      <c r="G116" s="20">
        <f>'smíš.13-18'!L10</f>
        <v>14</v>
      </c>
      <c r="H116" s="21">
        <f t="shared" si="3"/>
        <v>522</v>
      </c>
    </row>
    <row r="117" spans="1:8" ht="18" customHeight="1">
      <c r="A117" s="17" t="s">
        <v>255</v>
      </c>
      <c r="B117" s="18" t="s">
        <v>416</v>
      </c>
      <c r="C117" s="18" t="s">
        <v>168</v>
      </c>
      <c r="D117" s="19" t="s">
        <v>13</v>
      </c>
      <c r="E117" s="20">
        <f>'muži 43-48'!J51</f>
        <v>353</v>
      </c>
      <c r="F117" s="20">
        <f>'muži 43-48'!K51</f>
        <v>167</v>
      </c>
      <c r="G117" s="20">
        <v>5</v>
      </c>
      <c r="H117" s="21">
        <f t="shared" si="3"/>
        <v>520</v>
      </c>
    </row>
    <row r="118" spans="1:8" ht="18" customHeight="1">
      <c r="A118" s="17" t="s">
        <v>256</v>
      </c>
      <c r="B118" s="18" t="s">
        <v>379</v>
      </c>
      <c r="C118" s="18" t="s">
        <v>190</v>
      </c>
      <c r="D118" s="19" t="s">
        <v>13</v>
      </c>
      <c r="E118" s="20">
        <f>'muži 49-54'!C51</f>
        <v>365</v>
      </c>
      <c r="F118" s="20">
        <f>'muži 49-54'!D51</f>
        <v>155</v>
      </c>
      <c r="G118" s="20">
        <v>8</v>
      </c>
      <c r="H118" s="21">
        <f t="shared" si="3"/>
        <v>520</v>
      </c>
    </row>
    <row r="119" spans="1:8" ht="18" customHeight="1">
      <c r="A119" s="17" t="s">
        <v>257</v>
      </c>
      <c r="B119" s="18" t="s">
        <v>397</v>
      </c>
      <c r="C119" s="18" t="s">
        <v>228</v>
      </c>
      <c r="D119" s="19" t="s">
        <v>13</v>
      </c>
      <c r="E119" s="20">
        <v>364</v>
      </c>
      <c r="F119" s="20">
        <v>154</v>
      </c>
      <c r="G119" s="20">
        <v>15</v>
      </c>
      <c r="H119" s="21">
        <f t="shared" si="3"/>
        <v>518</v>
      </c>
    </row>
    <row r="120" spans="1:8" ht="18" customHeight="1">
      <c r="A120" s="17" t="s">
        <v>258</v>
      </c>
      <c r="B120" s="18" t="s">
        <v>337</v>
      </c>
      <c r="C120" s="18" t="s">
        <v>243</v>
      </c>
      <c r="D120" s="19" t="s">
        <v>13</v>
      </c>
      <c r="E120" s="20">
        <v>379</v>
      </c>
      <c r="F120" s="20">
        <v>138</v>
      </c>
      <c r="G120" s="20">
        <v>10</v>
      </c>
      <c r="H120" s="21">
        <f t="shared" si="3"/>
        <v>517</v>
      </c>
    </row>
    <row r="121" spans="1:8" ht="18" customHeight="1">
      <c r="A121" s="17" t="s">
        <v>259</v>
      </c>
      <c r="B121" s="18" t="s">
        <v>492</v>
      </c>
      <c r="C121" s="18" t="s">
        <v>496</v>
      </c>
      <c r="D121" s="19" t="s">
        <v>13</v>
      </c>
      <c r="E121" s="20">
        <f>'muži 55-60'!J15</f>
        <v>352</v>
      </c>
      <c r="F121" s="20">
        <f>'muži 55-60'!K15</f>
        <v>161</v>
      </c>
      <c r="G121" s="20">
        <v>10</v>
      </c>
      <c r="H121" s="21">
        <f t="shared" si="3"/>
        <v>513</v>
      </c>
    </row>
    <row r="122" spans="1:8" ht="18" customHeight="1">
      <c r="A122" s="17" t="s">
        <v>260</v>
      </c>
      <c r="B122" s="18" t="s">
        <v>371</v>
      </c>
      <c r="C122" s="18" t="s">
        <v>375</v>
      </c>
      <c r="D122" s="19" t="s">
        <v>13</v>
      </c>
      <c r="E122" s="20">
        <v>365</v>
      </c>
      <c r="F122" s="20">
        <v>148</v>
      </c>
      <c r="G122" s="20">
        <v>11</v>
      </c>
      <c r="H122" s="21">
        <f t="shared" si="3"/>
        <v>513</v>
      </c>
    </row>
    <row r="123" spans="1:8" ht="18" customHeight="1">
      <c r="A123" s="17" t="s">
        <v>261</v>
      </c>
      <c r="B123" s="18" t="s">
        <v>231</v>
      </c>
      <c r="C123" s="18" t="s">
        <v>232</v>
      </c>
      <c r="D123" s="19" t="s">
        <v>13</v>
      </c>
      <c r="E123" s="20">
        <v>359</v>
      </c>
      <c r="F123" s="20">
        <v>153</v>
      </c>
      <c r="G123" s="20">
        <v>11</v>
      </c>
      <c r="H123" s="21">
        <f t="shared" si="3"/>
        <v>512</v>
      </c>
    </row>
    <row r="124" spans="1:8" ht="18" customHeight="1">
      <c r="A124" s="17" t="s">
        <v>262</v>
      </c>
      <c r="B124" s="18" t="s">
        <v>233</v>
      </c>
      <c r="C124" s="18" t="s">
        <v>178</v>
      </c>
      <c r="D124" s="19" t="s">
        <v>13</v>
      </c>
      <c r="E124" s="20">
        <f>'smíš.1-6'!C33</f>
        <v>363</v>
      </c>
      <c r="F124" s="20">
        <f>'smíš.1-6'!D33</f>
        <v>149</v>
      </c>
      <c r="G124" s="20">
        <f>'smíš.1-6'!E33</f>
        <v>10</v>
      </c>
      <c r="H124" s="21">
        <f t="shared" si="3"/>
        <v>512</v>
      </c>
    </row>
    <row r="125" spans="1:8" ht="18" customHeight="1">
      <c r="A125" s="17" t="s">
        <v>263</v>
      </c>
      <c r="B125" s="18" t="s">
        <v>234</v>
      </c>
      <c r="C125" s="18" t="s">
        <v>178</v>
      </c>
      <c r="D125" s="19" t="s">
        <v>13</v>
      </c>
      <c r="E125" s="20">
        <f>'muži 1-6'!C51</f>
        <v>342</v>
      </c>
      <c r="F125" s="20">
        <f>'muži 1-6'!D51</f>
        <v>169</v>
      </c>
      <c r="G125" s="20">
        <f>'muži 1-6'!E51</f>
        <v>10</v>
      </c>
      <c r="H125" s="21">
        <f t="shared" si="3"/>
        <v>511</v>
      </c>
    </row>
    <row r="126" spans="1:8" ht="18" customHeight="1">
      <c r="A126" s="17" t="s">
        <v>417</v>
      </c>
      <c r="B126" s="18" t="s">
        <v>215</v>
      </c>
      <c r="C126" s="18" t="s">
        <v>202</v>
      </c>
      <c r="D126" s="19" t="s">
        <v>13</v>
      </c>
      <c r="E126" s="20">
        <f>'muži 1-6'!J46</f>
        <v>359</v>
      </c>
      <c r="F126" s="20">
        <f>'muži 1-6'!K46</f>
        <v>152</v>
      </c>
      <c r="G126" s="20">
        <f>'muži 1-6'!L46</f>
        <v>6</v>
      </c>
      <c r="H126" s="21">
        <f t="shared" si="3"/>
        <v>511</v>
      </c>
    </row>
    <row r="127" spans="1:8" ht="18" customHeight="1">
      <c r="A127" s="17" t="s">
        <v>418</v>
      </c>
      <c r="B127" s="18" t="s">
        <v>408</v>
      </c>
      <c r="C127" s="18" t="s">
        <v>228</v>
      </c>
      <c r="D127" s="19" t="s">
        <v>13</v>
      </c>
      <c r="E127" s="20">
        <f>'muži 43-48'!J28</f>
        <v>340</v>
      </c>
      <c r="F127" s="20">
        <f>'muži 43-48'!K28</f>
        <v>170</v>
      </c>
      <c r="G127" s="20">
        <f>'muži 43-48'!L28</f>
        <v>11</v>
      </c>
      <c r="H127" s="21">
        <f t="shared" si="3"/>
        <v>510</v>
      </c>
    </row>
    <row r="128" spans="1:8" ht="18" customHeight="1">
      <c r="A128" s="17" t="s">
        <v>419</v>
      </c>
      <c r="B128" s="18" t="s">
        <v>235</v>
      </c>
      <c r="C128" s="18" t="s">
        <v>202</v>
      </c>
      <c r="D128" s="19" t="s">
        <v>13</v>
      </c>
      <c r="E128" s="20">
        <f>'smíš.13-18'!J28</f>
        <v>374</v>
      </c>
      <c r="F128" s="20">
        <f>'smíš.13-18'!K28</f>
        <v>136</v>
      </c>
      <c r="G128" s="20">
        <f>'smíš.13-18'!L28</f>
        <v>12</v>
      </c>
      <c r="H128" s="21">
        <f t="shared" si="3"/>
        <v>510</v>
      </c>
    </row>
    <row r="129" spans="1:8" ht="18" customHeight="1">
      <c r="A129" s="17" t="s">
        <v>420</v>
      </c>
      <c r="B129" s="18" t="s">
        <v>210</v>
      </c>
      <c r="C129" s="18" t="s">
        <v>202</v>
      </c>
      <c r="D129" s="19" t="s">
        <v>13</v>
      </c>
      <c r="E129" s="20">
        <f>'muži 13-18'!J10</f>
        <v>352</v>
      </c>
      <c r="F129" s="20">
        <f>'muži 13-18'!K10</f>
        <v>157</v>
      </c>
      <c r="G129" s="20">
        <f>'muži 13-18'!L10</f>
        <v>7</v>
      </c>
      <c r="H129" s="21">
        <f t="shared" si="3"/>
        <v>509</v>
      </c>
    </row>
    <row r="130" spans="1:8" ht="18" customHeight="1">
      <c r="A130" s="17" t="s">
        <v>421</v>
      </c>
      <c r="B130" s="18" t="s">
        <v>467</v>
      </c>
      <c r="C130" s="18" t="s">
        <v>386</v>
      </c>
      <c r="D130" s="19" t="s">
        <v>13</v>
      </c>
      <c r="E130" s="20">
        <f>'smíš.19-24'!C46</f>
        <v>343</v>
      </c>
      <c r="F130" s="20">
        <f>'smíš.19-24'!D46</f>
        <v>163</v>
      </c>
      <c r="G130" s="20">
        <v>10</v>
      </c>
      <c r="H130" s="21">
        <f t="shared" si="3"/>
        <v>506</v>
      </c>
    </row>
    <row r="131" spans="1:8" ht="18" customHeight="1">
      <c r="A131" s="17" t="s">
        <v>422</v>
      </c>
      <c r="B131" s="18" t="s">
        <v>235</v>
      </c>
      <c r="C131" s="18" t="s">
        <v>202</v>
      </c>
      <c r="D131" s="19" t="s">
        <v>13</v>
      </c>
      <c r="E131" s="20">
        <f>'muži 13-18'!C28</f>
        <v>345</v>
      </c>
      <c r="F131" s="20">
        <f>'muži 13-18'!D28</f>
        <v>161</v>
      </c>
      <c r="G131" s="20">
        <f>'muži 13-18'!E28</f>
        <v>10</v>
      </c>
      <c r="H131" s="21">
        <f t="shared" si="3"/>
        <v>506</v>
      </c>
    </row>
    <row r="132" spans="1:8" ht="18" customHeight="1">
      <c r="A132" s="17" t="s">
        <v>423</v>
      </c>
      <c r="B132" s="18" t="s">
        <v>213</v>
      </c>
      <c r="C132" s="18" t="s">
        <v>190</v>
      </c>
      <c r="D132" s="19" t="s">
        <v>13</v>
      </c>
      <c r="E132" s="20">
        <f>'smíš.1-6'!J10</f>
        <v>347</v>
      </c>
      <c r="F132" s="20">
        <f>'smíš.1-6'!K10</f>
        <v>158</v>
      </c>
      <c r="G132" s="20">
        <f>'smíš.1-6'!L10</f>
        <v>6</v>
      </c>
      <c r="H132" s="21">
        <f t="shared" si="3"/>
        <v>505</v>
      </c>
    </row>
    <row r="133" spans="1:8" ht="18" customHeight="1">
      <c r="A133" s="17" t="s">
        <v>424</v>
      </c>
      <c r="B133" s="18" t="s">
        <v>236</v>
      </c>
      <c r="C133" s="18" t="s">
        <v>174</v>
      </c>
      <c r="D133" s="19" t="s">
        <v>13</v>
      </c>
      <c r="E133" s="20">
        <f>'muži 19-24'!C28</f>
        <v>357</v>
      </c>
      <c r="F133" s="20">
        <f>'muži 19-24'!D28</f>
        <v>147</v>
      </c>
      <c r="G133" s="20">
        <f>'muži 19-24'!E28</f>
        <v>11</v>
      </c>
      <c r="H133" s="21">
        <f t="shared" si="3"/>
        <v>504</v>
      </c>
    </row>
    <row r="134" spans="1:8" ht="18" customHeight="1">
      <c r="A134" s="17" t="s">
        <v>425</v>
      </c>
      <c r="B134" s="18" t="s">
        <v>379</v>
      </c>
      <c r="C134" s="18" t="s">
        <v>190</v>
      </c>
      <c r="D134" s="19" t="s">
        <v>13</v>
      </c>
      <c r="E134" s="20">
        <f>'muži 49-54'!J51</f>
        <v>358</v>
      </c>
      <c r="F134" s="20">
        <f>'muži 49-54'!K51</f>
        <v>145</v>
      </c>
      <c r="G134" s="20">
        <v>12</v>
      </c>
      <c r="H134" s="21">
        <f aca="true" t="shared" si="4" ref="H134:H155">E134+F134</f>
        <v>503</v>
      </c>
    </row>
    <row r="135" spans="1:8" ht="18" customHeight="1">
      <c r="A135" s="17" t="s">
        <v>426</v>
      </c>
      <c r="B135" s="18" t="s">
        <v>237</v>
      </c>
      <c r="C135" s="18" t="s">
        <v>174</v>
      </c>
      <c r="D135" s="19" t="s">
        <v>13</v>
      </c>
      <c r="E135" s="20">
        <f>'muži 19-24'!C10</f>
        <v>363</v>
      </c>
      <c r="F135" s="20">
        <f>'muži 19-24'!D10</f>
        <v>140</v>
      </c>
      <c r="G135" s="20">
        <f>'muži 19-24'!E10</f>
        <v>9</v>
      </c>
      <c r="H135" s="21">
        <f t="shared" si="4"/>
        <v>503</v>
      </c>
    </row>
    <row r="136" spans="1:8" ht="18" customHeight="1">
      <c r="A136" s="17" t="s">
        <v>427</v>
      </c>
      <c r="B136" s="18" t="s">
        <v>222</v>
      </c>
      <c r="C136" s="18" t="s">
        <v>202</v>
      </c>
      <c r="D136" s="19" t="s">
        <v>13</v>
      </c>
      <c r="E136" s="20">
        <f>'muži 13-18'!C46</f>
        <v>373</v>
      </c>
      <c r="F136" s="20">
        <f>'muži 13-18'!D46</f>
        <v>130</v>
      </c>
      <c r="G136" s="20">
        <f>'muži 13-18'!E46</f>
        <v>12</v>
      </c>
      <c r="H136" s="21">
        <f t="shared" si="4"/>
        <v>503</v>
      </c>
    </row>
    <row r="137" spans="1:8" ht="18" customHeight="1">
      <c r="A137" s="17" t="s">
        <v>428</v>
      </c>
      <c r="B137" s="18" t="s">
        <v>238</v>
      </c>
      <c r="C137" s="18" t="s">
        <v>174</v>
      </c>
      <c r="D137" s="19" t="s">
        <v>13</v>
      </c>
      <c r="E137" s="20">
        <f>'muži 13-18'!J51</f>
        <v>364</v>
      </c>
      <c r="F137" s="20">
        <f>'muži 13-18'!K51</f>
        <v>135</v>
      </c>
      <c r="G137" s="20">
        <f>'muži 13-18'!L51</f>
        <v>18</v>
      </c>
      <c r="H137" s="21">
        <f t="shared" si="4"/>
        <v>499</v>
      </c>
    </row>
    <row r="138" spans="1:8" ht="18" customHeight="1">
      <c r="A138" s="17" t="s">
        <v>429</v>
      </c>
      <c r="B138" s="18" t="s">
        <v>342</v>
      </c>
      <c r="C138" s="18" t="s">
        <v>347</v>
      </c>
      <c r="D138" s="19" t="s">
        <v>13</v>
      </c>
      <c r="E138" s="20">
        <v>335</v>
      </c>
      <c r="F138" s="20">
        <v>157</v>
      </c>
      <c r="G138" s="20">
        <v>12</v>
      </c>
      <c r="H138" s="21">
        <f t="shared" si="4"/>
        <v>492</v>
      </c>
    </row>
    <row r="139" spans="1:8" ht="18" customHeight="1">
      <c r="A139" s="17" t="s">
        <v>430</v>
      </c>
      <c r="B139" s="18" t="s">
        <v>239</v>
      </c>
      <c r="C139" s="18" t="s">
        <v>228</v>
      </c>
      <c r="D139" s="19" t="s">
        <v>13</v>
      </c>
      <c r="E139" s="20">
        <v>340</v>
      </c>
      <c r="F139" s="20">
        <v>152</v>
      </c>
      <c r="G139" s="20">
        <v>10</v>
      </c>
      <c r="H139" s="21">
        <f t="shared" si="4"/>
        <v>492</v>
      </c>
    </row>
    <row r="140" spans="1:8" ht="18" customHeight="1">
      <c r="A140" s="17" t="s">
        <v>431</v>
      </c>
      <c r="B140" s="18" t="s">
        <v>458</v>
      </c>
      <c r="C140" s="18" t="s">
        <v>459</v>
      </c>
      <c r="D140" s="19" t="s">
        <v>13</v>
      </c>
      <c r="E140" s="20">
        <f>'muži 49-54'!J10</f>
        <v>346</v>
      </c>
      <c r="F140" s="20">
        <f>'muži 49-54'!K10</f>
        <v>145</v>
      </c>
      <c r="G140" s="20">
        <v>14</v>
      </c>
      <c r="H140" s="21">
        <f t="shared" si="4"/>
        <v>491</v>
      </c>
    </row>
    <row r="141" spans="1:8" ht="18" customHeight="1">
      <c r="A141" s="17" t="s">
        <v>432</v>
      </c>
      <c r="B141" s="18" t="s">
        <v>387</v>
      </c>
      <c r="C141" s="18" t="s">
        <v>228</v>
      </c>
      <c r="D141" s="19" t="s">
        <v>13</v>
      </c>
      <c r="E141" s="20">
        <v>334</v>
      </c>
      <c r="F141" s="20">
        <v>145</v>
      </c>
      <c r="G141" s="20">
        <v>13</v>
      </c>
      <c r="H141" s="21">
        <f t="shared" si="4"/>
        <v>479</v>
      </c>
    </row>
    <row r="142" spans="1:8" ht="18" customHeight="1">
      <c r="A142" s="17" t="s">
        <v>433</v>
      </c>
      <c r="B142" s="18" t="s">
        <v>240</v>
      </c>
      <c r="C142" s="18" t="s">
        <v>178</v>
      </c>
      <c r="D142" s="19" t="s">
        <v>13</v>
      </c>
      <c r="E142" s="20">
        <f>'muži 1-6'!J33</f>
        <v>354</v>
      </c>
      <c r="F142" s="20">
        <f>'muži 1-6'!K33</f>
        <v>120</v>
      </c>
      <c r="G142" s="20">
        <f>'muži 1-6'!L33</f>
        <v>14</v>
      </c>
      <c r="H142" s="21">
        <f t="shared" si="4"/>
        <v>474</v>
      </c>
    </row>
    <row r="143" spans="1:8" ht="18" customHeight="1">
      <c r="A143" s="17" t="s">
        <v>434</v>
      </c>
      <c r="B143" s="18" t="s">
        <v>395</v>
      </c>
      <c r="C143" s="18" t="s">
        <v>228</v>
      </c>
      <c r="D143" s="19" t="s">
        <v>13</v>
      </c>
      <c r="E143" s="20">
        <v>329</v>
      </c>
      <c r="F143" s="20">
        <v>136</v>
      </c>
      <c r="G143" s="20">
        <v>15</v>
      </c>
      <c r="H143" s="21">
        <f t="shared" si="4"/>
        <v>465</v>
      </c>
    </row>
    <row r="144" spans="1:8" ht="18" customHeight="1">
      <c r="A144" s="17" t="s">
        <v>435</v>
      </c>
      <c r="B144" s="18" t="s">
        <v>241</v>
      </c>
      <c r="C144" s="18" t="s">
        <v>178</v>
      </c>
      <c r="D144" s="19" t="s">
        <v>13</v>
      </c>
      <c r="E144" s="20">
        <f>'muži 1-6'!J28</f>
        <v>329</v>
      </c>
      <c r="F144" s="20">
        <f>'muži 1-6'!K28</f>
        <v>117</v>
      </c>
      <c r="G144" s="20">
        <f>'muži 1-6'!L28</f>
        <v>21</v>
      </c>
      <c r="H144" s="21">
        <f t="shared" si="4"/>
        <v>446</v>
      </c>
    </row>
    <row r="145" spans="1:8" ht="18" customHeight="1">
      <c r="A145" s="17" t="s">
        <v>436</v>
      </c>
      <c r="B145" s="18" t="s">
        <v>343</v>
      </c>
      <c r="C145" s="18" t="s">
        <v>347</v>
      </c>
      <c r="D145" s="19" t="s">
        <v>13</v>
      </c>
      <c r="E145" s="20">
        <v>337</v>
      </c>
      <c r="F145" s="20">
        <v>105</v>
      </c>
      <c r="G145" s="20">
        <v>16</v>
      </c>
      <c r="H145" s="21">
        <f t="shared" si="4"/>
        <v>442</v>
      </c>
    </row>
    <row r="146" spans="1:8" ht="18" customHeight="1">
      <c r="A146" s="17" t="s">
        <v>437</v>
      </c>
      <c r="B146" s="18" t="s">
        <v>242</v>
      </c>
      <c r="C146" s="18" t="s">
        <v>194</v>
      </c>
      <c r="D146" s="19" t="s">
        <v>13</v>
      </c>
      <c r="E146" s="20">
        <f>'smíš.1-6'!J46</f>
        <v>346</v>
      </c>
      <c r="F146" s="20">
        <f>'smíš.1-6'!K46</f>
        <v>95</v>
      </c>
      <c r="G146" s="20">
        <f>'smíš.1-6'!L46</f>
        <v>23</v>
      </c>
      <c r="H146" s="21">
        <f t="shared" si="4"/>
        <v>441</v>
      </c>
    </row>
    <row r="147" spans="1:8" ht="18" customHeight="1">
      <c r="A147" s="17" t="s">
        <v>438</v>
      </c>
      <c r="B147" s="18"/>
      <c r="C147" s="18"/>
      <c r="D147" s="19" t="s">
        <v>13</v>
      </c>
      <c r="E147" s="20"/>
      <c r="F147" s="20"/>
      <c r="G147" s="20"/>
      <c r="H147" s="21">
        <f t="shared" si="4"/>
        <v>0</v>
      </c>
    </row>
    <row r="148" spans="1:8" ht="18" customHeight="1">
      <c r="A148" s="17" t="s">
        <v>439</v>
      </c>
      <c r="B148" s="18"/>
      <c r="C148" s="18"/>
      <c r="D148" s="19" t="s">
        <v>13</v>
      </c>
      <c r="E148" s="20"/>
      <c r="F148" s="20"/>
      <c r="G148" s="20"/>
      <c r="H148" s="21">
        <f t="shared" si="4"/>
        <v>0</v>
      </c>
    </row>
    <row r="149" spans="1:8" ht="18" customHeight="1">
      <c r="A149" s="17" t="s">
        <v>440</v>
      </c>
      <c r="B149" s="18"/>
      <c r="C149" s="18"/>
      <c r="D149" s="19" t="s">
        <v>13</v>
      </c>
      <c r="E149" s="20"/>
      <c r="F149" s="20"/>
      <c r="G149" s="20"/>
      <c r="H149" s="21">
        <f t="shared" si="4"/>
        <v>0</v>
      </c>
    </row>
    <row r="150" spans="1:8" ht="18" customHeight="1">
      <c r="A150" s="17" t="s">
        <v>441</v>
      </c>
      <c r="B150" s="18"/>
      <c r="C150" s="18"/>
      <c r="D150" s="19" t="s">
        <v>13</v>
      </c>
      <c r="E150" s="20"/>
      <c r="F150" s="20"/>
      <c r="G150" s="20"/>
      <c r="H150" s="21">
        <f t="shared" si="4"/>
        <v>0</v>
      </c>
    </row>
    <row r="151" spans="1:8" ht="18" customHeight="1">
      <c r="A151" s="17" t="s">
        <v>442</v>
      </c>
      <c r="B151" s="18"/>
      <c r="C151" s="18"/>
      <c r="D151" s="19" t="s">
        <v>13</v>
      </c>
      <c r="E151" s="20"/>
      <c r="F151" s="20"/>
      <c r="G151" s="20"/>
      <c r="H151" s="21">
        <f t="shared" si="4"/>
        <v>0</v>
      </c>
    </row>
    <row r="152" spans="1:8" ht="18" customHeight="1">
      <c r="A152" s="17" t="s">
        <v>443</v>
      </c>
      <c r="B152" s="18"/>
      <c r="C152" s="18"/>
      <c r="D152" s="19" t="s">
        <v>13</v>
      </c>
      <c r="E152" s="20"/>
      <c r="F152" s="20"/>
      <c r="G152" s="20"/>
      <c r="H152" s="21">
        <f t="shared" si="4"/>
        <v>0</v>
      </c>
    </row>
    <row r="153" spans="1:8" ht="18" customHeight="1">
      <c r="A153" s="17" t="s">
        <v>444</v>
      </c>
      <c r="B153" s="18"/>
      <c r="C153" s="18"/>
      <c r="D153" s="19" t="s">
        <v>13</v>
      </c>
      <c r="E153" s="20"/>
      <c r="F153" s="20"/>
      <c r="G153" s="20"/>
      <c r="H153" s="21">
        <f t="shared" si="4"/>
        <v>0</v>
      </c>
    </row>
    <row r="154" spans="1:8" ht="18" customHeight="1">
      <c r="A154" s="17" t="s">
        <v>445</v>
      </c>
      <c r="B154" s="18"/>
      <c r="C154" s="18"/>
      <c r="D154" s="19" t="s">
        <v>13</v>
      </c>
      <c r="E154" s="20"/>
      <c r="F154" s="20"/>
      <c r="G154" s="20"/>
      <c r="H154" s="21">
        <f t="shared" si="4"/>
        <v>0</v>
      </c>
    </row>
    <row r="155" spans="1:8" ht="18" customHeight="1" thickBot="1">
      <c r="A155" s="29" t="s">
        <v>446</v>
      </c>
      <c r="B155" s="30"/>
      <c r="C155" s="30"/>
      <c r="D155" s="31" t="s">
        <v>13</v>
      </c>
      <c r="E155" s="32"/>
      <c r="F155" s="32"/>
      <c r="G155" s="32"/>
      <c r="H155" s="33">
        <f t="shared" si="4"/>
        <v>0</v>
      </c>
    </row>
    <row r="156" spans="2:4" ht="18" customHeight="1">
      <c r="B156" s="34"/>
      <c r="C156" s="34"/>
      <c r="D156" s="35"/>
    </row>
    <row r="157" spans="2:4" ht="18" customHeight="1">
      <c r="B157" s="34"/>
      <c r="C157" s="34"/>
      <c r="D157" s="35"/>
    </row>
    <row r="158" spans="2:4" ht="18" customHeight="1">
      <c r="B158" s="34"/>
      <c r="C158" s="34"/>
      <c r="D158" s="35"/>
    </row>
    <row r="159" spans="2:4" ht="18" customHeight="1">
      <c r="B159" s="34"/>
      <c r="C159" s="34"/>
      <c r="D159" s="35"/>
    </row>
    <row r="160" spans="2:4" ht="18" customHeight="1">
      <c r="B160" s="34"/>
      <c r="C160" s="34"/>
      <c r="D160" s="35"/>
    </row>
    <row r="161" spans="2:4" ht="18" customHeight="1">
      <c r="B161" s="34"/>
      <c r="C161" s="34"/>
      <c r="D161" s="35"/>
    </row>
    <row r="162" spans="2:4" ht="18" customHeight="1">
      <c r="B162" s="34"/>
      <c r="C162" s="34"/>
      <c r="D162" s="35"/>
    </row>
    <row r="163" spans="2:4" ht="18" customHeight="1">
      <c r="B163" s="34"/>
      <c r="C163" s="34"/>
      <c r="D163" s="35"/>
    </row>
    <row r="164" spans="2:4" ht="18" customHeight="1">
      <c r="B164" s="34"/>
      <c r="C164" s="34"/>
      <c r="D164" s="35"/>
    </row>
    <row r="165" spans="2:4" ht="18" customHeight="1">
      <c r="B165" s="34"/>
      <c r="C165" s="34"/>
      <c r="D165" s="35"/>
    </row>
    <row r="166" spans="2:4" ht="18" customHeight="1">
      <c r="B166" s="34"/>
      <c r="C166" s="34"/>
      <c r="D166" s="35"/>
    </row>
    <row r="167" spans="2:4" ht="18" customHeight="1">
      <c r="B167" s="34"/>
      <c r="C167" s="34"/>
      <c r="D167" s="35"/>
    </row>
    <row r="168" spans="2:4" ht="18" customHeight="1">
      <c r="B168" s="34"/>
      <c r="C168" s="34"/>
      <c r="D168" s="35"/>
    </row>
    <row r="169" spans="2:4" ht="18" customHeight="1">
      <c r="B169" s="34"/>
      <c r="C169" s="34"/>
      <c r="D169" s="35"/>
    </row>
    <row r="170" spans="2:4" ht="18" customHeight="1">
      <c r="B170" s="34"/>
      <c r="C170" s="34"/>
      <c r="D170" s="35"/>
    </row>
    <row r="171" spans="2:4" ht="18" customHeight="1">
      <c r="B171" s="34"/>
      <c r="C171" s="34"/>
      <c r="D171" s="35"/>
    </row>
    <row r="172" spans="2:4" ht="18" customHeight="1">
      <c r="B172" s="34"/>
      <c r="C172" s="34"/>
      <c r="D172" s="35"/>
    </row>
    <row r="173" spans="2:4" ht="18" customHeight="1">
      <c r="B173" s="34"/>
      <c r="C173" s="34"/>
      <c r="D173" s="35"/>
    </row>
    <row r="174" spans="2:4" ht="18" customHeight="1">
      <c r="B174" s="34"/>
      <c r="C174" s="34"/>
      <c r="D174" s="35"/>
    </row>
    <row r="175" spans="2:4" ht="18" customHeight="1">
      <c r="B175" s="34"/>
      <c r="C175" s="34"/>
      <c r="D175" s="35"/>
    </row>
    <row r="176" spans="2:4" ht="18" customHeight="1">
      <c r="B176" s="34"/>
      <c r="C176" s="34"/>
      <c r="D176" s="35"/>
    </row>
    <row r="177" spans="2:4" ht="18" customHeight="1">
      <c r="B177" s="34"/>
      <c r="C177" s="34"/>
      <c r="D177" s="35"/>
    </row>
    <row r="178" spans="2:4" ht="18" customHeight="1">
      <c r="B178" s="34"/>
      <c r="C178" s="34"/>
      <c r="D178" s="35"/>
    </row>
    <row r="179" spans="2:4" ht="18" customHeight="1">
      <c r="B179" s="34"/>
      <c r="C179" s="34"/>
      <c r="D179" s="35"/>
    </row>
    <row r="180" spans="2:4" ht="18" customHeight="1">
      <c r="B180" s="34"/>
      <c r="C180" s="34"/>
      <c r="D180" s="35"/>
    </row>
    <row r="181" spans="2:4" ht="18" customHeight="1">
      <c r="B181" s="34"/>
      <c r="C181" s="34"/>
      <c r="D181" s="35"/>
    </row>
    <row r="182" spans="2:4" ht="18" customHeight="1">
      <c r="B182" s="34"/>
      <c r="C182" s="34"/>
      <c r="D182" s="35"/>
    </row>
    <row r="183" spans="2:4" ht="18" customHeight="1">
      <c r="B183" s="34"/>
      <c r="C183" s="34"/>
      <c r="D183" s="35"/>
    </row>
    <row r="184" spans="2:4" ht="18" customHeight="1">
      <c r="B184" s="34"/>
      <c r="C184" s="34"/>
      <c r="D184" s="35"/>
    </row>
    <row r="185" spans="2:4" ht="18" customHeight="1">
      <c r="B185" s="34"/>
      <c r="C185" s="34"/>
      <c r="D185" s="35"/>
    </row>
    <row r="186" spans="2:4" ht="18" customHeight="1">
      <c r="B186" s="34"/>
      <c r="C186" s="34"/>
      <c r="D186" s="35"/>
    </row>
    <row r="187" spans="2:4" ht="18" customHeight="1">
      <c r="B187" s="34"/>
      <c r="C187" s="34"/>
      <c r="D187" s="35"/>
    </row>
    <row r="188" spans="2:4" ht="18" customHeight="1">
      <c r="B188" s="34"/>
      <c r="C188" s="34"/>
      <c r="D188" s="35"/>
    </row>
    <row r="189" spans="2:4" ht="18" customHeight="1">
      <c r="B189" s="34"/>
      <c r="C189" s="34"/>
      <c r="D189" s="35"/>
    </row>
    <row r="190" spans="2:4" ht="18" customHeight="1">
      <c r="B190" s="34"/>
      <c r="C190" s="34"/>
      <c r="D190" s="35"/>
    </row>
    <row r="191" spans="2:4" ht="18" customHeight="1">
      <c r="B191" s="34"/>
      <c r="C191" s="34"/>
      <c r="D191" s="35"/>
    </row>
    <row r="192" spans="2:4" ht="18" customHeight="1">
      <c r="B192" s="34"/>
      <c r="C192" s="34"/>
      <c r="D192" s="35"/>
    </row>
    <row r="193" spans="2:4" ht="18" customHeight="1">
      <c r="B193" s="34"/>
      <c r="C193" s="34"/>
      <c r="D193" s="35"/>
    </row>
    <row r="194" spans="2:4" ht="18" customHeight="1">
      <c r="B194" s="34"/>
      <c r="C194" s="34"/>
      <c r="D194" s="35"/>
    </row>
    <row r="195" spans="2:4" ht="18" customHeight="1">
      <c r="B195" s="34"/>
      <c r="C195" s="34"/>
      <c r="D195" s="35"/>
    </row>
    <row r="196" spans="2:4" ht="18" customHeight="1">
      <c r="B196" s="34"/>
      <c r="C196" s="34"/>
      <c r="D196" s="35"/>
    </row>
    <row r="197" spans="2:4" ht="18" customHeight="1">
      <c r="B197" s="34"/>
      <c r="C197" s="34"/>
      <c r="D197" s="35"/>
    </row>
    <row r="198" spans="2:4" ht="10.5" customHeight="1">
      <c r="B198" s="34"/>
      <c r="C198" s="34"/>
      <c r="D198" s="35"/>
    </row>
    <row r="199" spans="2:4" ht="10.5" customHeight="1">
      <c r="B199" s="34"/>
      <c r="C199" s="34"/>
      <c r="D199" s="35"/>
    </row>
    <row r="200" spans="2:4" ht="10.5" customHeight="1">
      <c r="B200" s="34"/>
      <c r="C200" s="34"/>
      <c r="D200" s="35"/>
    </row>
    <row r="201" spans="2:4" ht="10.5" customHeight="1">
      <c r="B201" s="34"/>
      <c r="C201" s="34"/>
      <c r="D201" s="35"/>
    </row>
    <row r="202" spans="2:4" ht="10.5" customHeight="1">
      <c r="B202" s="34"/>
      <c r="C202" s="34"/>
      <c r="D202" s="35"/>
    </row>
    <row r="203" spans="2:4" ht="10.5" customHeight="1">
      <c r="B203" s="34"/>
      <c r="C203" s="34"/>
      <c r="D203" s="35"/>
    </row>
    <row r="204" spans="2:4" ht="10.5" customHeight="1">
      <c r="B204" s="34"/>
      <c r="C204" s="34"/>
      <c r="D204" s="35"/>
    </row>
    <row r="205" spans="2:4" ht="10.5" customHeight="1">
      <c r="B205" s="34"/>
      <c r="C205" s="34"/>
      <c r="D205" s="35"/>
    </row>
    <row r="206" spans="2:4" ht="10.5" customHeight="1">
      <c r="B206" s="34"/>
      <c r="C206" s="34"/>
      <c r="D206" s="35"/>
    </row>
    <row r="207" spans="2:4" ht="10.5" customHeight="1">
      <c r="B207" s="34"/>
      <c r="C207" s="34"/>
      <c r="D207" s="35"/>
    </row>
    <row r="208" spans="2:4" ht="10.5" customHeight="1">
      <c r="B208" s="34"/>
      <c r="C208" s="34"/>
      <c r="D208" s="35"/>
    </row>
    <row r="209" ht="10.5" customHeight="1">
      <c r="D209" s="35"/>
    </row>
    <row r="210" ht="10.5" customHeight="1">
      <c r="D210" s="35"/>
    </row>
    <row r="211" ht="10.5" customHeight="1">
      <c r="D211" s="35"/>
    </row>
    <row r="212" ht="10.5" customHeight="1">
      <c r="D212" s="35"/>
    </row>
    <row r="213" ht="10.5" customHeight="1">
      <c r="D213" s="35"/>
    </row>
    <row r="214" ht="10.5" customHeight="1">
      <c r="D214" s="35"/>
    </row>
    <row r="215" ht="10.5" customHeight="1">
      <c r="D215" s="35"/>
    </row>
    <row r="216" ht="10.5" customHeight="1">
      <c r="D216" s="35"/>
    </row>
    <row r="217" ht="10.5" customHeight="1">
      <c r="D217" s="35"/>
    </row>
    <row r="218" ht="10.5" customHeight="1">
      <c r="D218" s="35"/>
    </row>
    <row r="219" ht="10.5" customHeight="1">
      <c r="D219" s="35"/>
    </row>
    <row r="220" ht="10.5" customHeight="1">
      <c r="D220" s="35"/>
    </row>
    <row r="221" ht="10.5" customHeight="1">
      <c r="D221" s="35"/>
    </row>
    <row r="222" ht="10.5" customHeight="1">
      <c r="D222" s="35"/>
    </row>
    <row r="223" ht="10.5" customHeight="1">
      <c r="D223" s="35"/>
    </row>
    <row r="224" ht="10.5" customHeight="1">
      <c r="D224" s="35"/>
    </row>
    <row r="225" ht="10.5" customHeight="1">
      <c r="D225" s="35"/>
    </row>
    <row r="226" ht="10.5" customHeight="1">
      <c r="D226" s="35"/>
    </row>
    <row r="227" ht="10.5" customHeight="1">
      <c r="D227" s="35"/>
    </row>
    <row r="228" ht="10.5" customHeight="1">
      <c r="D228" s="35"/>
    </row>
    <row r="229" ht="10.5" customHeight="1">
      <c r="D229" s="35"/>
    </row>
    <row r="230" ht="10.5" customHeight="1">
      <c r="D230" s="35"/>
    </row>
    <row r="231" ht="10.5" customHeight="1">
      <c r="D231" s="35"/>
    </row>
    <row r="232" ht="10.5" customHeight="1">
      <c r="D232" s="35"/>
    </row>
    <row r="233" ht="10.5" customHeight="1">
      <c r="D233" s="35"/>
    </row>
    <row r="234" ht="10.5" customHeight="1">
      <c r="D234" s="35"/>
    </row>
    <row r="235" ht="10.5" customHeight="1">
      <c r="D235" s="35"/>
    </row>
    <row r="236" ht="10.5" customHeight="1">
      <c r="D236" s="35"/>
    </row>
    <row r="237" ht="10.5" customHeight="1">
      <c r="D237" s="35"/>
    </row>
    <row r="238" ht="10.5" customHeight="1">
      <c r="D238" s="35"/>
    </row>
    <row r="239" ht="10.5" customHeight="1">
      <c r="D239" s="35"/>
    </row>
    <row r="240" ht="10.5" customHeight="1">
      <c r="D240" s="35"/>
    </row>
    <row r="241" ht="10.5" customHeight="1">
      <c r="D241" s="35"/>
    </row>
    <row r="242" ht="10.5" customHeight="1">
      <c r="D242" s="35"/>
    </row>
    <row r="243" ht="10.5" customHeight="1">
      <c r="D243" s="35"/>
    </row>
    <row r="244" ht="10.5" customHeight="1">
      <c r="D244" s="35"/>
    </row>
    <row r="245" ht="10.5" customHeight="1">
      <c r="D245" s="35"/>
    </row>
    <row r="246" ht="10.5" customHeight="1">
      <c r="D246" s="35"/>
    </row>
    <row r="247" ht="10.5" customHeight="1">
      <c r="D247" s="35"/>
    </row>
    <row r="248" ht="10.5" customHeight="1">
      <c r="D248" s="35"/>
    </row>
    <row r="249" ht="10.5" customHeight="1">
      <c r="D249" s="35"/>
    </row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</sheetData>
  <sheetProtection selectLockedCells="1" selectUnlockedCells="1"/>
  <mergeCells count="2">
    <mergeCell ref="A2:H2"/>
    <mergeCell ref="A3:H3"/>
  </mergeCells>
  <printOptions/>
  <pageMargins left="0.5513888888888889" right="0.4722222222222222" top="0.4" bottom="0.3701388888888889" header="0.5118055555555555" footer="0.5118055555555555"/>
  <pageSetup horizontalDpi="300" verticalDpi="3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U53"/>
  <sheetViews>
    <sheetView zoomScalePageLayoutView="0" workbookViewId="0" topLeftCell="A30">
      <selection activeCell="R59" sqref="R59"/>
    </sheetView>
  </sheetViews>
  <sheetFormatPr defaultColWidth="9.140625" defaultRowHeight="15"/>
  <cols>
    <col min="1" max="1" width="14.7109375" style="37" customWidth="1"/>
    <col min="2" max="6" width="7.140625" style="37" customWidth="1"/>
    <col min="7" max="7" width="1.421875" style="37" customWidth="1"/>
    <col min="8" max="8" width="14.7109375" style="37" customWidth="1"/>
    <col min="9" max="13" width="7.140625" style="37" customWidth="1"/>
    <col min="14" max="16384" width="9.140625" style="37" customWidth="1"/>
  </cols>
  <sheetData>
    <row r="1" spans="1:13" s="39" customFormat="1" ht="34.5" customHeight="1">
      <c r="A1" s="103" t="s">
        <v>1</v>
      </c>
      <c r="B1" s="103"/>
      <c r="C1" s="103"/>
      <c r="D1" s="103"/>
      <c r="E1" s="103"/>
      <c r="F1" s="103"/>
      <c r="G1" s="38"/>
      <c r="H1" s="103" t="s">
        <v>1</v>
      </c>
      <c r="I1" s="103"/>
      <c r="J1" s="103"/>
      <c r="K1" s="103"/>
      <c r="L1" s="103"/>
      <c r="M1" s="103"/>
    </row>
    <row r="2" spans="1:13" ht="25.5" customHeight="1">
      <c r="A2" s="40" t="s">
        <v>292</v>
      </c>
      <c r="B2" s="104" t="s">
        <v>228</v>
      </c>
      <c r="C2" s="104"/>
      <c r="D2" s="104"/>
      <c r="E2" s="104"/>
      <c r="F2" s="104"/>
      <c r="G2" s="41"/>
      <c r="H2" s="40" t="s">
        <v>292</v>
      </c>
      <c r="I2" s="104" t="s">
        <v>403</v>
      </c>
      <c r="J2" s="104"/>
      <c r="K2" s="104"/>
      <c r="L2" s="104"/>
      <c r="M2" s="104"/>
    </row>
    <row r="3" spans="1:13" ht="12.75" customHeight="1">
      <c r="A3" s="105" t="s">
        <v>295</v>
      </c>
      <c r="B3" s="106" t="s">
        <v>296</v>
      </c>
      <c r="C3" s="107" t="s">
        <v>297</v>
      </c>
      <c r="D3" s="107"/>
      <c r="E3" s="107"/>
      <c r="F3" s="107"/>
      <c r="H3" s="105" t="s">
        <v>295</v>
      </c>
      <c r="I3" s="106" t="s">
        <v>296</v>
      </c>
      <c r="J3" s="107" t="s">
        <v>297</v>
      </c>
      <c r="K3" s="107"/>
      <c r="L3" s="107"/>
      <c r="M3" s="107"/>
    </row>
    <row r="4" spans="1:13" ht="12.75">
      <c r="A4" s="105"/>
      <c r="B4" s="106"/>
      <c r="C4" s="42" t="s">
        <v>298</v>
      </c>
      <c r="D4" s="43" t="s">
        <v>299</v>
      </c>
      <c r="E4" s="43" t="s">
        <v>300</v>
      </c>
      <c r="F4" s="44" t="s">
        <v>301</v>
      </c>
      <c r="H4" s="105"/>
      <c r="I4" s="106"/>
      <c r="J4" s="42" t="s">
        <v>298</v>
      </c>
      <c r="K4" s="43" t="s">
        <v>299</v>
      </c>
      <c r="L4" s="43" t="s">
        <v>300</v>
      </c>
      <c r="M4" s="44" t="s">
        <v>301</v>
      </c>
    </row>
    <row r="5" spans="1:8" ht="12.75">
      <c r="A5" s="41"/>
      <c r="H5" s="41"/>
    </row>
    <row r="6" spans="1:13" ht="12.75" customHeight="1">
      <c r="A6" s="112" t="s">
        <v>397</v>
      </c>
      <c r="B6" s="45">
        <v>1</v>
      </c>
      <c r="C6" s="46">
        <v>96</v>
      </c>
      <c r="D6" s="46">
        <v>43</v>
      </c>
      <c r="E6" s="47">
        <v>5</v>
      </c>
      <c r="F6" s="48">
        <f>IF(ISBLANK(C6),"",C6+D6)</f>
        <v>139</v>
      </c>
      <c r="H6" s="111" t="s">
        <v>399</v>
      </c>
      <c r="I6" s="45">
        <v>3</v>
      </c>
      <c r="J6" s="46">
        <v>98</v>
      </c>
      <c r="K6" s="46">
        <v>45</v>
      </c>
      <c r="L6" s="47">
        <v>2</v>
      </c>
      <c r="M6" s="48">
        <f>IF(ISBLANK(J6),"",J6+K6)</f>
        <v>143</v>
      </c>
    </row>
    <row r="7" spans="1:13" ht="12.75" customHeight="1">
      <c r="A7" s="112"/>
      <c r="B7" s="49">
        <v>2</v>
      </c>
      <c r="C7" s="50">
        <v>91</v>
      </c>
      <c r="D7" s="50">
        <v>18</v>
      </c>
      <c r="E7" s="51">
        <v>6</v>
      </c>
      <c r="F7" s="52">
        <f>IF(ISBLANK(C7),"",C7+D7)</f>
        <v>109</v>
      </c>
      <c r="H7" s="111"/>
      <c r="I7" s="49">
        <v>4</v>
      </c>
      <c r="J7" s="50">
        <v>110</v>
      </c>
      <c r="K7" s="50">
        <v>52</v>
      </c>
      <c r="L7" s="51">
        <v>2</v>
      </c>
      <c r="M7" s="52">
        <f>IF(ISBLANK(J7),"",J7+K7)</f>
        <v>162</v>
      </c>
    </row>
    <row r="8" spans="1:13" ht="12.75" customHeight="1">
      <c r="A8" s="112"/>
      <c r="B8" s="49">
        <v>4</v>
      </c>
      <c r="C8" s="50">
        <v>92</v>
      </c>
      <c r="D8" s="50">
        <v>43</v>
      </c>
      <c r="E8" s="51">
        <v>0</v>
      </c>
      <c r="F8" s="52">
        <f>IF(ISBLANK(C8),"",C8+D8)</f>
        <v>135</v>
      </c>
      <c r="H8" s="111"/>
      <c r="I8" s="49">
        <v>2</v>
      </c>
      <c r="J8" s="50">
        <v>100</v>
      </c>
      <c r="K8" s="50">
        <v>44</v>
      </c>
      <c r="L8" s="51">
        <v>2</v>
      </c>
      <c r="M8" s="52">
        <f>IF(ISBLANK(J8),"",J8+K8)</f>
        <v>144</v>
      </c>
    </row>
    <row r="9" spans="1:13" ht="12.75" customHeight="1">
      <c r="A9" s="112"/>
      <c r="B9" s="53">
        <v>3</v>
      </c>
      <c r="C9" s="54">
        <v>85</v>
      </c>
      <c r="D9" s="54">
        <v>50</v>
      </c>
      <c r="E9" s="55">
        <v>4</v>
      </c>
      <c r="F9" s="56">
        <f>IF(ISBLANK(C9),"",C9+D9)</f>
        <v>135</v>
      </c>
      <c r="H9" s="111"/>
      <c r="I9" s="53">
        <v>1</v>
      </c>
      <c r="J9" s="54">
        <v>88</v>
      </c>
      <c r="K9" s="54">
        <v>44</v>
      </c>
      <c r="L9" s="55">
        <v>1</v>
      </c>
      <c r="M9" s="56">
        <f>IF(ISBLANK(J9),"",J9+K9)</f>
        <v>132</v>
      </c>
    </row>
    <row r="10" spans="1:13" ht="16.5" customHeight="1">
      <c r="A10" s="112"/>
      <c r="B10" s="57" t="s">
        <v>302</v>
      </c>
      <c r="C10" s="58">
        <f>IF(ISNUMBER(C6),SUM(C6:C9),"")</f>
        <v>364</v>
      </c>
      <c r="D10" s="59">
        <f>IF(ISNUMBER(D6),SUM(D6:D9),"")</f>
        <v>154</v>
      </c>
      <c r="E10" s="59">
        <f>IF(ISNUMBER(E6),SUM(E6:E9),"")</f>
        <v>15</v>
      </c>
      <c r="F10" s="60">
        <f>IF(ISNUMBER(F6),SUM(F6:F9),"")</f>
        <v>518</v>
      </c>
      <c r="H10" s="111"/>
      <c r="I10" s="57" t="s">
        <v>302</v>
      </c>
      <c r="J10" s="58">
        <f>IF(ISNUMBER(J6),SUM(J6:J9),"")</f>
        <v>396</v>
      </c>
      <c r="K10" s="59">
        <f>IF(ISNUMBER(K6),SUM(K6:K9),"")</f>
        <v>185</v>
      </c>
      <c r="L10" s="59">
        <f>IF(ISNUMBER(L6),SUM(L6:L9),"")</f>
        <v>7</v>
      </c>
      <c r="M10" s="60">
        <f>IF(ISNUMBER(M6),SUM(M6:M9),"")</f>
        <v>581</v>
      </c>
    </row>
    <row r="11" spans="1:13" ht="12.75" customHeight="1">
      <c r="A11" s="110" t="s">
        <v>398</v>
      </c>
      <c r="B11" s="45">
        <v>2</v>
      </c>
      <c r="C11" s="46">
        <v>88</v>
      </c>
      <c r="D11" s="46">
        <v>45</v>
      </c>
      <c r="E11" s="47">
        <v>2</v>
      </c>
      <c r="F11" s="48">
        <f>IF(ISBLANK(C11),"",C11+D11)</f>
        <v>133</v>
      </c>
      <c r="H11" s="111" t="s">
        <v>400</v>
      </c>
      <c r="I11" s="45">
        <v>4</v>
      </c>
      <c r="J11" s="46">
        <v>92</v>
      </c>
      <c r="K11" s="46">
        <v>62</v>
      </c>
      <c r="L11" s="47">
        <v>0</v>
      </c>
      <c r="M11" s="48">
        <f>IF(ISBLANK(J11),"",J11+K11)</f>
        <v>154</v>
      </c>
    </row>
    <row r="12" spans="1:13" ht="12.75" customHeight="1">
      <c r="A12" s="110"/>
      <c r="B12" s="49">
        <v>1</v>
      </c>
      <c r="C12" s="50">
        <v>89</v>
      </c>
      <c r="D12" s="50">
        <v>44</v>
      </c>
      <c r="E12" s="51">
        <v>2</v>
      </c>
      <c r="F12" s="52">
        <f>IF(ISBLANK(C12),"",C12+D12)</f>
        <v>133</v>
      </c>
      <c r="H12" s="111"/>
      <c r="I12" s="49">
        <v>3</v>
      </c>
      <c r="J12" s="50">
        <v>87</v>
      </c>
      <c r="K12" s="50">
        <v>34</v>
      </c>
      <c r="L12" s="51">
        <v>0</v>
      </c>
      <c r="M12" s="52">
        <f>IF(ISBLANK(J12),"",J12+K12)</f>
        <v>121</v>
      </c>
    </row>
    <row r="13" spans="1:13" ht="12.75" customHeight="1">
      <c r="A13" s="110"/>
      <c r="B13" s="49">
        <v>3</v>
      </c>
      <c r="C13" s="50">
        <v>85</v>
      </c>
      <c r="D13" s="50">
        <v>44</v>
      </c>
      <c r="E13" s="51">
        <v>1</v>
      </c>
      <c r="F13" s="52">
        <f>IF(ISBLANK(C13),"",C13+D13)</f>
        <v>129</v>
      </c>
      <c r="H13" s="111"/>
      <c r="I13" s="49">
        <v>1</v>
      </c>
      <c r="J13" s="50">
        <v>88</v>
      </c>
      <c r="K13" s="50">
        <v>43</v>
      </c>
      <c r="L13" s="51">
        <v>0</v>
      </c>
      <c r="M13" s="52">
        <f>IF(ISBLANK(J13),"",J13+K13)</f>
        <v>131</v>
      </c>
    </row>
    <row r="14" spans="1:13" ht="12.75" customHeight="1">
      <c r="A14" s="110"/>
      <c r="B14" s="53">
        <v>4</v>
      </c>
      <c r="C14" s="54">
        <v>100</v>
      </c>
      <c r="D14" s="54">
        <v>35</v>
      </c>
      <c r="E14" s="55">
        <v>0</v>
      </c>
      <c r="F14" s="56">
        <f>IF(ISBLANK(C14),"",C14+D14)</f>
        <v>135</v>
      </c>
      <c r="H14" s="111"/>
      <c r="I14" s="53">
        <v>2</v>
      </c>
      <c r="J14" s="54">
        <v>97</v>
      </c>
      <c r="K14" s="54">
        <v>68</v>
      </c>
      <c r="L14" s="55">
        <v>1</v>
      </c>
      <c r="M14" s="56">
        <f>IF(ISBLANK(J14),"",J14+K14)</f>
        <v>165</v>
      </c>
    </row>
    <row r="15" spans="1:13" ht="16.5" customHeight="1">
      <c r="A15" s="110"/>
      <c r="B15" s="57" t="s">
        <v>302</v>
      </c>
      <c r="C15" s="61">
        <f>IF(ISNUMBER(C11),SUM(C11:C14),"")</f>
        <v>362</v>
      </c>
      <c r="D15" s="61">
        <f>IF(ISNUMBER(D11),SUM(D11:D14),"")</f>
        <v>168</v>
      </c>
      <c r="E15" s="59">
        <f>IF(ISNUMBER(E11),SUM(E11:E14),"")</f>
        <v>5</v>
      </c>
      <c r="F15" s="60">
        <f>IF(ISNUMBER(F11),SUM(F11:F14),"")</f>
        <v>530</v>
      </c>
      <c r="H15" s="111"/>
      <c r="I15" s="57" t="s">
        <v>302</v>
      </c>
      <c r="J15" s="58">
        <f>IF(ISNUMBER(J11),SUM(J11:J14),"")</f>
        <v>364</v>
      </c>
      <c r="K15" s="59">
        <f>IF(ISNUMBER(K11),SUM(K11:K14),"")</f>
        <v>207</v>
      </c>
      <c r="L15" s="59">
        <f>IF(ISNUMBER(L11),SUM(L11:L14),"")</f>
        <v>1</v>
      </c>
      <c r="M15" s="60">
        <f>IF(ISNUMBER(M11),SUM(M11:M14),"")</f>
        <v>571</v>
      </c>
    </row>
    <row r="17" spans="1:13" s="64" customFormat="1" ht="21.75" customHeight="1">
      <c r="A17" s="102" t="s">
        <v>301</v>
      </c>
      <c r="B17" s="102"/>
      <c r="C17" s="62">
        <f>SUM(C10+C15)</f>
        <v>726</v>
      </c>
      <c r="D17" s="62">
        <f>SUM(D10+D15)</f>
        <v>322</v>
      </c>
      <c r="E17" s="62">
        <f>SUM(E10+E15)</f>
        <v>20</v>
      </c>
      <c r="F17" s="63">
        <f>SUM(F10+F15)</f>
        <v>1048</v>
      </c>
      <c r="H17" s="102" t="s">
        <v>301</v>
      </c>
      <c r="I17" s="102"/>
      <c r="J17" s="65">
        <f>J10+J15</f>
        <v>760</v>
      </c>
      <c r="K17" s="65">
        <f>K10+K15</f>
        <v>392</v>
      </c>
      <c r="L17" s="65">
        <f>L10+L15</f>
        <v>8</v>
      </c>
      <c r="M17" s="66">
        <f>M10+M15</f>
        <v>1152</v>
      </c>
    </row>
    <row r="18" ht="31.5" customHeight="1"/>
    <row r="19" spans="1:13" s="39" customFormat="1" ht="34.5" customHeight="1">
      <c r="A19" s="103" t="s">
        <v>1</v>
      </c>
      <c r="B19" s="103"/>
      <c r="C19" s="103"/>
      <c r="D19" s="103"/>
      <c r="E19" s="103"/>
      <c r="F19" s="103"/>
      <c r="G19" s="38"/>
      <c r="H19" s="103" t="s">
        <v>1</v>
      </c>
      <c r="I19" s="103"/>
      <c r="J19" s="103"/>
      <c r="K19" s="103"/>
      <c r="L19" s="103"/>
      <c r="M19" s="103"/>
    </row>
    <row r="20" spans="1:13" ht="25.5" customHeight="1">
      <c r="A20" s="40" t="s">
        <v>292</v>
      </c>
      <c r="B20" s="109" t="s">
        <v>404</v>
      </c>
      <c r="C20" s="109"/>
      <c r="D20" s="109"/>
      <c r="E20" s="109"/>
      <c r="F20" s="109"/>
      <c r="G20" s="41"/>
      <c r="H20" s="40" t="s">
        <v>292</v>
      </c>
      <c r="I20" s="109" t="s">
        <v>307</v>
      </c>
      <c r="J20" s="109"/>
      <c r="K20" s="109"/>
      <c r="L20" s="109"/>
      <c r="M20" s="109"/>
    </row>
    <row r="21" spans="1:13" ht="12.75" customHeight="1">
      <c r="A21" s="105" t="s">
        <v>295</v>
      </c>
      <c r="B21" s="106" t="s">
        <v>296</v>
      </c>
      <c r="C21" s="107" t="s">
        <v>297</v>
      </c>
      <c r="D21" s="107"/>
      <c r="E21" s="107"/>
      <c r="F21" s="107"/>
      <c r="H21" s="105" t="s">
        <v>295</v>
      </c>
      <c r="I21" s="106" t="s">
        <v>296</v>
      </c>
      <c r="J21" s="107" t="s">
        <v>297</v>
      </c>
      <c r="K21" s="107"/>
      <c r="L21" s="107"/>
      <c r="M21" s="107"/>
    </row>
    <row r="22" spans="1:13" ht="12.75">
      <c r="A22" s="105"/>
      <c r="B22" s="106"/>
      <c r="C22" s="42" t="s">
        <v>298</v>
      </c>
      <c r="D22" s="43" t="s">
        <v>299</v>
      </c>
      <c r="E22" s="43" t="s">
        <v>300</v>
      </c>
      <c r="F22" s="44" t="s">
        <v>301</v>
      </c>
      <c r="H22" s="105"/>
      <c r="I22" s="106"/>
      <c r="J22" s="42" t="s">
        <v>298</v>
      </c>
      <c r="K22" s="43" t="s">
        <v>299</v>
      </c>
      <c r="L22" s="43" t="s">
        <v>300</v>
      </c>
      <c r="M22" s="44" t="s">
        <v>301</v>
      </c>
    </row>
    <row r="23" spans="1:8" ht="12.75">
      <c r="A23" s="41"/>
      <c r="H23" s="41"/>
    </row>
    <row r="24" spans="1:13" ht="12.75" customHeight="1">
      <c r="A24" s="112" t="s">
        <v>401</v>
      </c>
      <c r="B24" s="45">
        <v>1</v>
      </c>
      <c r="C24" s="46">
        <v>88</v>
      </c>
      <c r="D24" s="46">
        <v>42</v>
      </c>
      <c r="E24" s="47">
        <v>1</v>
      </c>
      <c r="F24" s="48">
        <f>IF(ISBLANK(C24),"",C24+D24)</f>
        <v>130</v>
      </c>
      <c r="H24" s="110" t="s">
        <v>408</v>
      </c>
      <c r="I24" s="45">
        <v>3</v>
      </c>
      <c r="J24" s="46">
        <v>83</v>
      </c>
      <c r="K24" s="46">
        <v>44</v>
      </c>
      <c r="L24" s="47">
        <v>2</v>
      </c>
      <c r="M24" s="48">
        <f>IF(ISBLANK(J24),"",J24+K24)</f>
        <v>127</v>
      </c>
    </row>
    <row r="25" spans="1:13" ht="12.75" customHeight="1">
      <c r="A25" s="112"/>
      <c r="B25" s="49">
        <v>2</v>
      </c>
      <c r="C25" s="50">
        <v>88</v>
      </c>
      <c r="D25" s="50">
        <v>54</v>
      </c>
      <c r="E25" s="51">
        <v>2</v>
      </c>
      <c r="F25" s="52">
        <f>IF(ISBLANK(C25),"",C25+D25)</f>
        <v>142</v>
      </c>
      <c r="H25" s="110"/>
      <c r="I25" s="49">
        <v>4</v>
      </c>
      <c r="J25" s="50">
        <v>92</v>
      </c>
      <c r="K25" s="50">
        <v>50</v>
      </c>
      <c r="L25" s="51">
        <v>6</v>
      </c>
      <c r="M25" s="52">
        <f>IF(ISBLANK(J25),"",J25+K25)</f>
        <v>142</v>
      </c>
    </row>
    <row r="26" spans="1:13" ht="12.75" customHeight="1">
      <c r="A26" s="112"/>
      <c r="B26" s="49">
        <v>4</v>
      </c>
      <c r="C26" s="50">
        <v>95</v>
      </c>
      <c r="D26" s="50">
        <v>35</v>
      </c>
      <c r="E26" s="51">
        <v>3</v>
      </c>
      <c r="F26" s="52">
        <f>IF(ISBLANK(C26),"",C26+D26)</f>
        <v>130</v>
      </c>
      <c r="H26" s="110"/>
      <c r="I26" s="49">
        <v>2</v>
      </c>
      <c r="J26" s="50">
        <v>74</v>
      </c>
      <c r="K26" s="50">
        <v>32</v>
      </c>
      <c r="L26" s="51">
        <v>1</v>
      </c>
      <c r="M26" s="52">
        <f>IF(ISBLANK(J26),"",J26+K26)</f>
        <v>106</v>
      </c>
    </row>
    <row r="27" spans="1:13" ht="12.75" customHeight="1">
      <c r="A27" s="112"/>
      <c r="B27" s="53">
        <v>3</v>
      </c>
      <c r="C27" s="54">
        <v>103</v>
      </c>
      <c r="D27" s="54">
        <v>50</v>
      </c>
      <c r="E27" s="55">
        <v>1</v>
      </c>
      <c r="F27" s="56">
        <f>IF(ISBLANK(C27),"",C27+D27)</f>
        <v>153</v>
      </c>
      <c r="H27" s="110"/>
      <c r="I27" s="53">
        <v>1</v>
      </c>
      <c r="J27" s="54">
        <v>91</v>
      </c>
      <c r="K27" s="54">
        <v>44</v>
      </c>
      <c r="L27" s="55">
        <v>2</v>
      </c>
      <c r="M27" s="56">
        <f>IF(ISBLANK(J27),"",J27+K27)</f>
        <v>135</v>
      </c>
    </row>
    <row r="28" spans="1:13" ht="16.5" customHeight="1">
      <c r="A28" s="112"/>
      <c r="B28" s="57" t="s">
        <v>302</v>
      </c>
      <c r="C28" s="58">
        <f>IF(ISNUMBER(C24),SUM(C24:C27),"")</f>
        <v>374</v>
      </c>
      <c r="D28" s="59">
        <f>IF(ISNUMBER(D24),SUM(D24:D27),"")</f>
        <v>181</v>
      </c>
      <c r="E28" s="59">
        <f>IF(ISNUMBER(E24),SUM(E24:E27),"")</f>
        <v>7</v>
      </c>
      <c r="F28" s="60">
        <f>IF(ISNUMBER(F24),SUM(F24:F27),"")</f>
        <v>555</v>
      </c>
      <c r="H28" s="110"/>
      <c r="I28" s="57" t="s">
        <v>302</v>
      </c>
      <c r="J28" s="58">
        <f>IF(ISNUMBER(J24),SUM(J24:J27),"")</f>
        <v>340</v>
      </c>
      <c r="K28" s="59">
        <f>IF(ISNUMBER(K24),SUM(K24:K27),"")</f>
        <v>170</v>
      </c>
      <c r="L28" s="59">
        <f>IF(ISNUMBER(L24),SUM(L24:L27),"")</f>
        <v>11</v>
      </c>
      <c r="M28" s="60">
        <f>IF(ISNUMBER(M24),SUM(M24:M27),"")</f>
        <v>510</v>
      </c>
    </row>
    <row r="29" spans="1:13" ht="12.75" customHeight="1">
      <c r="A29" s="111" t="s">
        <v>402</v>
      </c>
      <c r="B29" s="45">
        <v>2</v>
      </c>
      <c r="C29" s="67">
        <v>86</v>
      </c>
      <c r="D29" s="47">
        <v>49</v>
      </c>
      <c r="E29" s="47">
        <v>1</v>
      </c>
      <c r="F29" s="48">
        <f>IF(ISBLANK(C29),"",C29+D29)</f>
        <v>135</v>
      </c>
      <c r="H29" s="111" t="s">
        <v>409</v>
      </c>
      <c r="I29" s="45">
        <v>4</v>
      </c>
      <c r="J29" s="67">
        <v>97</v>
      </c>
      <c r="K29" s="47">
        <v>43</v>
      </c>
      <c r="L29" s="47">
        <v>4</v>
      </c>
      <c r="M29" s="48">
        <f>IF(ISBLANK(J29),"",J29+K29)</f>
        <v>140</v>
      </c>
    </row>
    <row r="30" spans="1:13" ht="12.75" customHeight="1">
      <c r="A30" s="111"/>
      <c r="B30" s="49">
        <v>1</v>
      </c>
      <c r="C30" s="68">
        <v>94</v>
      </c>
      <c r="D30" s="51">
        <v>43</v>
      </c>
      <c r="E30" s="51">
        <v>3</v>
      </c>
      <c r="F30" s="52">
        <f>IF(ISBLANK(C30),"",C30+D30)</f>
        <v>137</v>
      </c>
      <c r="H30" s="111"/>
      <c r="I30" s="49">
        <v>3</v>
      </c>
      <c r="J30" s="68">
        <v>89</v>
      </c>
      <c r="K30" s="51">
        <v>34</v>
      </c>
      <c r="L30" s="51">
        <v>3</v>
      </c>
      <c r="M30" s="52">
        <f>IF(ISBLANK(J30),"",J30+K30)</f>
        <v>123</v>
      </c>
    </row>
    <row r="31" spans="1:13" ht="12.75" customHeight="1">
      <c r="A31" s="111"/>
      <c r="B31" s="49">
        <v>3</v>
      </c>
      <c r="C31" s="68">
        <v>92</v>
      </c>
      <c r="D31" s="51">
        <v>45</v>
      </c>
      <c r="E31" s="51">
        <v>0</v>
      </c>
      <c r="F31" s="52">
        <f>IF(ISBLANK(C31),"",C31+D31)</f>
        <v>137</v>
      </c>
      <c r="H31" s="111"/>
      <c r="I31" s="49">
        <v>1</v>
      </c>
      <c r="J31" s="68">
        <v>92</v>
      </c>
      <c r="K31" s="51">
        <v>41</v>
      </c>
      <c r="L31" s="51">
        <v>3</v>
      </c>
      <c r="M31" s="52">
        <f>IF(ISBLANK(J31),"",J31+K31)</f>
        <v>133</v>
      </c>
    </row>
    <row r="32" spans="1:13" ht="12.75" customHeight="1">
      <c r="A32" s="111"/>
      <c r="B32" s="53">
        <v>4</v>
      </c>
      <c r="C32" s="69">
        <v>86</v>
      </c>
      <c r="D32" s="55">
        <v>44</v>
      </c>
      <c r="E32" s="55">
        <v>1</v>
      </c>
      <c r="F32" s="56">
        <f>IF(ISBLANK(C32),"",C32+D32)</f>
        <v>130</v>
      </c>
      <c r="H32" s="111"/>
      <c r="I32" s="53">
        <v>2</v>
      </c>
      <c r="J32" s="69">
        <v>83</v>
      </c>
      <c r="K32" s="55">
        <v>44</v>
      </c>
      <c r="L32" s="55">
        <v>1</v>
      </c>
      <c r="M32" s="56">
        <f>IF(ISBLANK(J32),"",J32+K32)</f>
        <v>127</v>
      </c>
    </row>
    <row r="33" spans="1:13" ht="16.5" customHeight="1">
      <c r="A33" s="111"/>
      <c r="B33" s="57" t="s">
        <v>302</v>
      </c>
      <c r="C33" s="61">
        <f>IF(ISNUMBER(C29),SUM(C29:C32),"")</f>
        <v>358</v>
      </c>
      <c r="D33" s="61">
        <f>IF(ISNUMBER(D29),SUM(D29:D32),"")</f>
        <v>181</v>
      </c>
      <c r="E33" s="59">
        <f>IF(ISNUMBER(E29),SUM(E29:E32),"")</f>
        <v>5</v>
      </c>
      <c r="F33" s="60">
        <f>IF(ISNUMBER(F29),SUM(F29:F32),"")</f>
        <v>539</v>
      </c>
      <c r="H33" s="111"/>
      <c r="I33" s="57" t="s">
        <v>302</v>
      </c>
      <c r="J33" s="58">
        <f>IF(ISNUMBER(J29),SUM(J29:J32),"")</f>
        <v>361</v>
      </c>
      <c r="K33" s="59">
        <f>IF(ISNUMBER(K29),SUM(K29:K32),"")</f>
        <v>162</v>
      </c>
      <c r="L33" s="59">
        <f>IF(ISNUMBER(L29),SUM(L29:L32),"")</f>
        <v>11</v>
      </c>
      <c r="M33" s="60">
        <f>IF(ISNUMBER(M29),SUM(M29:M32),"")</f>
        <v>523</v>
      </c>
    </row>
    <row r="35" spans="1:13" s="64" customFormat="1" ht="21.75" customHeight="1">
      <c r="A35" s="102" t="s">
        <v>301</v>
      </c>
      <c r="B35" s="102"/>
      <c r="C35" s="62">
        <f>SUM(C28+C33)</f>
        <v>732</v>
      </c>
      <c r="D35" s="62">
        <f>SUM(D28+D33)</f>
        <v>362</v>
      </c>
      <c r="E35" s="62">
        <f>SUM(E28+E33)</f>
        <v>12</v>
      </c>
      <c r="F35" s="63">
        <f>SUM(F28+F33)</f>
        <v>1094</v>
      </c>
      <c r="H35" s="102" t="s">
        <v>301</v>
      </c>
      <c r="I35" s="102"/>
      <c r="J35" s="65">
        <f>J28+J33</f>
        <v>701</v>
      </c>
      <c r="K35" s="65">
        <f>K28+K33</f>
        <v>332</v>
      </c>
      <c r="L35" s="65">
        <f>L28+L33</f>
        <v>22</v>
      </c>
      <c r="M35" s="66">
        <f>M28+M33</f>
        <v>1033</v>
      </c>
    </row>
    <row r="36" ht="31.5" customHeight="1">
      <c r="U36" s="37" t="s">
        <v>305</v>
      </c>
    </row>
    <row r="37" spans="1:13" s="39" customFormat="1" ht="34.5" customHeight="1">
      <c r="A37" s="103" t="s">
        <v>1</v>
      </c>
      <c r="B37" s="103"/>
      <c r="C37" s="103"/>
      <c r="D37" s="103"/>
      <c r="E37" s="103"/>
      <c r="F37" s="103"/>
      <c r="G37" s="38"/>
      <c r="H37" s="103" t="s">
        <v>1</v>
      </c>
      <c r="I37" s="103"/>
      <c r="J37" s="103"/>
      <c r="K37" s="103"/>
      <c r="L37" s="103"/>
      <c r="M37" s="103"/>
    </row>
    <row r="38" spans="1:13" ht="25.5" customHeight="1">
      <c r="A38" s="40" t="s">
        <v>292</v>
      </c>
      <c r="B38" s="104" t="s">
        <v>307</v>
      </c>
      <c r="C38" s="104"/>
      <c r="D38" s="104"/>
      <c r="E38" s="104"/>
      <c r="F38" s="104"/>
      <c r="G38" s="41"/>
      <c r="H38" s="40" t="s">
        <v>292</v>
      </c>
      <c r="I38" s="104" t="s">
        <v>307</v>
      </c>
      <c r="J38" s="104"/>
      <c r="K38" s="104"/>
      <c r="L38" s="104"/>
      <c r="M38" s="104"/>
    </row>
    <row r="39" spans="1:13" ht="12.75" customHeight="1">
      <c r="A39" s="105" t="s">
        <v>295</v>
      </c>
      <c r="B39" s="106" t="s">
        <v>296</v>
      </c>
      <c r="C39" s="107" t="s">
        <v>297</v>
      </c>
      <c r="D39" s="107"/>
      <c r="E39" s="107"/>
      <c r="F39" s="107"/>
      <c r="H39" s="105" t="s">
        <v>295</v>
      </c>
      <c r="I39" s="106" t="s">
        <v>296</v>
      </c>
      <c r="J39" s="107" t="s">
        <v>297</v>
      </c>
      <c r="K39" s="107"/>
      <c r="L39" s="107"/>
      <c r="M39" s="107"/>
    </row>
    <row r="40" spans="1:13" ht="12.75">
      <c r="A40" s="105"/>
      <c r="B40" s="106"/>
      <c r="C40" s="42" t="s">
        <v>298</v>
      </c>
      <c r="D40" s="43" t="s">
        <v>299</v>
      </c>
      <c r="E40" s="43" t="s">
        <v>300</v>
      </c>
      <c r="F40" s="44" t="s">
        <v>301</v>
      </c>
      <c r="H40" s="105"/>
      <c r="I40" s="106"/>
      <c r="J40" s="42" t="s">
        <v>298</v>
      </c>
      <c r="K40" s="43" t="s">
        <v>299</v>
      </c>
      <c r="L40" s="43" t="s">
        <v>300</v>
      </c>
      <c r="M40" s="44" t="s">
        <v>301</v>
      </c>
    </row>
    <row r="41" spans="1:8" ht="12.75">
      <c r="A41" s="41"/>
      <c r="H41" s="41"/>
    </row>
    <row r="42" spans="1:13" ht="12.75" customHeight="1">
      <c r="A42" s="110" t="s">
        <v>410</v>
      </c>
      <c r="B42" s="45">
        <v>1</v>
      </c>
      <c r="C42" s="46">
        <v>88</v>
      </c>
      <c r="D42" s="46">
        <v>53</v>
      </c>
      <c r="E42" s="47">
        <v>2</v>
      </c>
      <c r="F42" s="48">
        <f>IF(ISBLANK(C42),"",C42+D42)</f>
        <v>141</v>
      </c>
      <c r="H42" s="110" t="s">
        <v>189</v>
      </c>
      <c r="I42" s="45">
        <v>3</v>
      </c>
      <c r="J42" s="46">
        <v>92</v>
      </c>
      <c r="K42" s="46">
        <v>57</v>
      </c>
      <c r="L42" s="47">
        <v>0</v>
      </c>
      <c r="M42" s="48">
        <f>IF(ISBLANK(J42),"",J42+K42)</f>
        <v>149</v>
      </c>
    </row>
    <row r="43" spans="1:13" ht="12.75" customHeight="1">
      <c r="A43" s="110"/>
      <c r="B43" s="49">
        <v>2</v>
      </c>
      <c r="C43" s="50">
        <v>91</v>
      </c>
      <c r="D43" s="50">
        <v>36</v>
      </c>
      <c r="E43" s="51">
        <v>2</v>
      </c>
      <c r="F43" s="52">
        <f>IF(ISBLANK(C43),"",C43+D43)</f>
        <v>127</v>
      </c>
      <c r="H43" s="110"/>
      <c r="I43" s="49">
        <v>4</v>
      </c>
      <c r="J43" s="50">
        <v>100</v>
      </c>
      <c r="K43" s="50">
        <v>33</v>
      </c>
      <c r="L43" s="51">
        <v>3</v>
      </c>
      <c r="M43" s="52">
        <f>IF(ISBLANK(J43),"",J43+K43)</f>
        <v>133</v>
      </c>
    </row>
    <row r="44" spans="1:13" ht="12.75" customHeight="1">
      <c r="A44" s="110"/>
      <c r="B44" s="49">
        <v>4</v>
      </c>
      <c r="C44" s="50">
        <v>96</v>
      </c>
      <c r="D44" s="50">
        <v>25</v>
      </c>
      <c r="E44" s="51">
        <v>4</v>
      </c>
      <c r="F44" s="52">
        <f>IF(ISBLANK(C44),"",C44+D44)</f>
        <v>121</v>
      </c>
      <c r="H44" s="110"/>
      <c r="I44" s="49">
        <v>2</v>
      </c>
      <c r="J44" s="50">
        <v>96</v>
      </c>
      <c r="K44" s="50">
        <v>25</v>
      </c>
      <c r="L44" s="51">
        <v>3</v>
      </c>
      <c r="M44" s="52">
        <f>IF(ISBLANK(J44),"",J44+K44)</f>
        <v>121</v>
      </c>
    </row>
    <row r="45" spans="1:13" ht="12.75" customHeight="1">
      <c r="A45" s="110"/>
      <c r="B45" s="53">
        <v>3</v>
      </c>
      <c r="C45" s="54">
        <v>99</v>
      </c>
      <c r="D45" s="54">
        <v>52</v>
      </c>
      <c r="E45" s="55">
        <v>2</v>
      </c>
      <c r="F45" s="56">
        <f>IF(ISBLANK(C45),"",C45+D45)</f>
        <v>151</v>
      </c>
      <c r="H45" s="110"/>
      <c r="I45" s="53">
        <v>1</v>
      </c>
      <c r="J45" s="54">
        <v>91</v>
      </c>
      <c r="K45" s="54">
        <v>44</v>
      </c>
      <c r="L45" s="55">
        <v>3</v>
      </c>
      <c r="M45" s="56">
        <f>IF(ISBLANK(J45),"",J45+K45)</f>
        <v>135</v>
      </c>
    </row>
    <row r="46" spans="1:13" ht="16.5" customHeight="1">
      <c r="A46" s="110"/>
      <c r="B46" s="57" t="s">
        <v>302</v>
      </c>
      <c r="C46" s="58">
        <f>IF(ISNUMBER(C42),SUM(C42:C45),"")</f>
        <v>374</v>
      </c>
      <c r="D46" s="59">
        <f>IF(ISNUMBER(D42),SUM(D42:D45),"")</f>
        <v>166</v>
      </c>
      <c r="E46" s="59">
        <f>IF(ISNUMBER(E42),SUM(E42:E45),"")</f>
        <v>10</v>
      </c>
      <c r="F46" s="60">
        <f>IF(ISNUMBER(F42),SUM(F42:F45),"")</f>
        <v>540</v>
      </c>
      <c r="H46" s="110"/>
      <c r="I46" s="57" t="s">
        <v>302</v>
      </c>
      <c r="J46" s="58">
        <f>IF(ISNUMBER(J42),SUM(J42:J45),"")</f>
        <v>379</v>
      </c>
      <c r="K46" s="59">
        <f>IF(ISNUMBER(K42),SUM(K42:K45),"")</f>
        <v>159</v>
      </c>
      <c r="L46" s="59">
        <f>IF(ISNUMBER(L42),SUM(L42:L45),"")</f>
        <v>9</v>
      </c>
      <c r="M46" s="60">
        <f>IF(ISNUMBER(M42),SUM(M42:M45),"")</f>
        <v>538</v>
      </c>
    </row>
    <row r="47" spans="1:13" ht="12.75" customHeight="1">
      <c r="A47" s="111" t="s">
        <v>364</v>
      </c>
      <c r="B47" s="45">
        <v>1</v>
      </c>
      <c r="C47" s="67">
        <v>97</v>
      </c>
      <c r="D47" s="47">
        <v>61</v>
      </c>
      <c r="E47" s="47">
        <v>6</v>
      </c>
      <c r="F47" s="48">
        <f>IF(ISBLANK(C47),"",C47+D47)</f>
        <v>158</v>
      </c>
      <c r="H47" s="111" t="s">
        <v>416</v>
      </c>
      <c r="I47" s="45">
        <v>4</v>
      </c>
      <c r="J47" s="67">
        <v>93</v>
      </c>
      <c r="K47" s="47">
        <v>36</v>
      </c>
      <c r="L47" s="47">
        <v>0</v>
      </c>
      <c r="M47" s="48">
        <f>IF(ISBLANK(J47),"",J47+K47)</f>
        <v>129</v>
      </c>
    </row>
    <row r="48" spans="1:13" ht="12.75" customHeight="1">
      <c r="A48" s="111"/>
      <c r="B48" s="49">
        <v>2</v>
      </c>
      <c r="C48" s="68">
        <v>96</v>
      </c>
      <c r="D48" s="51">
        <v>34</v>
      </c>
      <c r="E48" s="51">
        <v>0</v>
      </c>
      <c r="F48" s="52">
        <f>IF(ISBLANK(C48),"",C48+D48)</f>
        <v>130</v>
      </c>
      <c r="H48" s="111"/>
      <c r="I48" s="49">
        <v>3</v>
      </c>
      <c r="J48" s="68">
        <v>89</v>
      </c>
      <c r="K48" s="51">
        <v>44</v>
      </c>
      <c r="L48" s="51">
        <v>1</v>
      </c>
      <c r="M48" s="52">
        <f>IF(ISBLANK(J48),"",J48+K48)</f>
        <v>133</v>
      </c>
    </row>
    <row r="49" spans="1:13" ht="12.75" customHeight="1">
      <c r="A49" s="111"/>
      <c r="B49" s="49">
        <v>3</v>
      </c>
      <c r="C49" s="68">
        <v>89</v>
      </c>
      <c r="D49" s="51">
        <v>54</v>
      </c>
      <c r="E49" s="51">
        <v>1</v>
      </c>
      <c r="F49" s="52">
        <f>IF(ISBLANK(C49),"",C49+D49)</f>
        <v>143</v>
      </c>
      <c r="H49" s="111"/>
      <c r="I49" s="49">
        <v>1</v>
      </c>
      <c r="J49" s="68">
        <v>87</v>
      </c>
      <c r="K49" s="51">
        <v>43</v>
      </c>
      <c r="L49" s="51">
        <v>4</v>
      </c>
      <c r="M49" s="52">
        <f>IF(ISBLANK(J49),"",J49+K49)</f>
        <v>130</v>
      </c>
    </row>
    <row r="50" spans="1:13" ht="12.75" customHeight="1">
      <c r="A50" s="111"/>
      <c r="B50" s="53">
        <v>4</v>
      </c>
      <c r="C50" s="69">
        <v>99</v>
      </c>
      <c r="D50" s="55">
        <v>18</v>
      </c>
      <c r="E50" s="55">
        <v>1</v>
      </c>
      <c r="F50" s="56">
        <f>IF(ISBLANK(C50),"",C50+D50)</f>
        <v>117</v>
      </c>
      <c r="H50" s="111"/>
      <c r="I50" s="53">
        <v>2</v>
      </c>
      <c r="J50" s="69">
        <v>84</v>
      </c>
      <c r="K50" s="55">
        <v>44</v>
      </c>
      <c r="L50" s="55">
        <v>0</v>
      </c>
      <c r="M50" s="56">
        <f>IF(ISBLANK(J50),"",J50+K50)</f>
        <v>128</v>
      </c>
    </row>
    <row r="51" spans="1:13" ht="16.5" customHeight="1">
      <c r="A51" s="111"/>
      <c r="B51" s="57" t="s">
        <v>302</v>
      </c>
      <c r="C51" s="61">
        <f>IF(ISNUMBER(C47),SUM(C47:C50),"")</f>
        <v>381</v>
      </c>
      <c r="D51" s="61">
        <f>IF(ISNUMBER(D47),SUM(D47:D50),"")</f>
        <v>167</v>
      </c>
      <c r="E51" s="59">
        <f>IF(ISNUMBER(E47),SUM(E47:E50),"")</f>
        <v>8</v>
      </c>
      <c r="F51" s="60">
        <f>IF(ISNUMBER(F47),SUM(F47:F50),"")</f>
        <v>548</v>
      </c>
      <c r="H51" s="111"/>
      <c r="I51" s="57" t="s">
        <v>302</v>
      </c>
      <c r="J51" s="58">
        <f>IF(ISNUMBER(J47),SUM(J47:J50),"")</f>
        <v>353</v>
      </c>
      <c r="K51" s="59">
        <f>IF(ISNUMBER(K47),SUM(K47:K50),"")</f>
        <v>167</v>
      </c>
      <c r="L51" s="59">
        <f>IF(ISNUMBER(L47),SUM(L47:L50),"")</f>
        <v>5</v>
      </c>
      <c r="M51" s="60">
        <f>IF(ISNUMBER(M47),SUM(M47:M50),"")</f>
        <v>520</v>
      </c>
    </row>
    <row r="53" spans="1:13" s="64" customFormat="1" ht="21.75" customHeight="1">
      <c r="A53" s="102" t="s">
        <v>301</v>
      </c>
      <c r="B53" s="102"/>
      <c r="C53" s="62">
        <f>SUM(C46+C51)</f>
        <v>755</v>
      </c>
      <c r="D53" s="62">
        <f>SUM(D46+D51)</f>
        <v>333</v>
      </c>
      <c r="E53" s="62">
        <f>SUM(E46+E51)</f>
        <v>18</v>
      </c>
      <c r="F53" s="63">
        <f>SUM(F46+F51)</f>
        <v>1088</v>
      </c>
      <c r="H53" s="102" t="s">
        <v>301</v>
      </c>
      <c r="I53" s="102"/>
      <c r="J53" s="65">
        <f>J46+J51</f>
        <v>732</v>
      </c>
      <c r="K53" s="65">
        <f>K46+K51</f>
        <v>326</v>
      </c>
      <c r="L53" s="65">
        <f>L46+L51</f>
        <v>14</v>
      </c>
      <c r="M53" s="66">
        <f>M46+M51</f>
        <v>1058</v>
      </c>
    </row>
  </sheetData>
  <sheetProtection selectLockedCells="1" selectUnlockedCells="1"/>
  <mergeCells count="48">
    <mergeCell ref="A1:F1"/>
    <mergeCell ref="H1:M1"/>
    <mergeCell ref="B2:F2"/>
    <mergeCell ref="I2:M2"/>
    <mergeCell ref="A3:A4"/>
    <mergeCell ref="B3:B4"/>
    <mergeCell ref="C3:F3"/>
    <mergeCell ref="H3:H4"/>
    <mergeCell ref="I3:I4"/>
    <mergeCell ref="J3:M3"/>
    <mergeCell ref="A6:A10"/>
    <mergeCell ref="H6:H10"/>
    <mergeCell ref="A11:A15"/>
    <mergeCell ref="H11:H15"/>
    <mergeCell ref="A17:B17"/>
    <mergeCell ref="H17:I17"/>
    <mergeCell ref="A19:F19"/>
    <mergeCell ref="H19:M19"/>
    <mergeCell ref="B20:F20"/>
    <mergeCell ref="I20:M20"/>
    <mergeCell ref="A21:A22"/>
    <mergeCell ref="B21:B22"/>
    <mergeCell ref="C21:F21"/>
    <mergeCell ref="H21:H22"/>
    <mergeCell ref="I21:I22"/>
    <mergeCell ref="J21:M21"/>
    <mergeCell ref="A24:A28"/>
    <mergeCell ref="H24:H28"/>
    <mergeCell ref="A29:A33"/>
    <mergeCell ref="H29:H33"/>
    <mergeCell ref="A35:B35"/>
    <mergeCell ref="H35:I35"/>
    <mergeCell ref="A37:F37"/>
    <mergeCell ref="H37:M37"/>
    <mergeCell ref="B38:F38"/>
    <mergeCell ref="I38:M38"/>
    <mergeCell ref="A39:A40"/>
    <mergeCell ref="B39:B40"/>
    <mergeCell ref="C39:F39"/>
    <mergeCell ref="H39:H40"/>
    <mergeCell ref="I39:I40"/>
    <mergeCell ref="J39:M39"/>
    <mergeCell ref="A42:A46"/>
    <mergeCell ref="H42:H46"/>
    <mergeCell ref="A47:A51"/>
    <mergeCell ref="H47:H51"/>
    <mergeCell ref="A53:B53"/>
    <mergeCell ref="H53:I53"/>
  </mergeCells>
  <printOptions horizontalCentered="1" verticalCentered="1"/>
  <pageMargins left="0.39375" right="0.39375" top="0.39375" bottom="0.3541666666666667" header="0.5118055555555555" footer="0.5118055555555555"/>
  <pageSetup horizontalDpi="300" verticalDpi="300" orientation="portrait" paperSize="9" scale="9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U53"/>
  <sheetViews>
    <sheetView zoomScalePageLayoutView="0" workbookViewId="0" topLeftCell="A31">
      <selection activeCell="T53" sqref="T53"/>
    </sheetView>
  </sheetViews>
  <sheetFormatPr defaultColWidth="9.140625" defaultRowHeight="15"/>
  <cols>
    <col min="1" max="1" width="14.7109375" style="37" customWidth="1"/>
    <col min="2" max="6" width="7.140625" style="37" customWidth="1"/>
    <col min="7" max="7" width="1.421875" style="37" customWidth="1"/>
    <col min="8" max="8" width="14.7109375" style="37" customWidth="1"/>
    <col min="9" max="13" width="7.140625" style="37" customWidth="1"/>
    <col min="14" max="16384" width="9.140625" style="37" customWidth="1"/>
  </cols>
  <sheetData>
    <row r="1" spans="1:13" s="39" customFormat="1" ht="34.5" customHeight="1" thickBot="1">
      <c r="A1" s="103" t="s">
        <v>1</v>
      </c>
      <c r="B1" s="103"/>
      <c r="C1" s="103"/>
      <c r="D1" s="103"/>
      <c r="E1" s="103"/>
      <c r="F1" s="103"/>
      <c r="G1" s="38"/>
      <c r="H1" s="103" t="s">
        <v>1</v>
      </c>
      <c r="I1" s="103"/>
      <c r="J1" s="103"/>
      <c r="K1" s="103"/>
      <c r="L1" s="103"/>
      <c r="M1" s="103"/>
    </row>
    <row r="2" spans="1:13" ht="25.5" customHeight="1" thickBot="1">
      <c r="A2" s="40" t="s">
        <v>292</v>
      </c>
      <c r="B2" s="104" t="s">
        <v>308</v>
      </c>
      <c r="C2" s="104"/>
      <c r="D2" s="104"/>
      <c r="E2" s="104"/>
      <c r="F2" s="104"/>
      <c r="G2" s="41"/>
      <c r="H2" s="40" t="s">
        <v>292</v>
      </c>
      <c r="I2" s="104" t="s">
        <v>308</v>
      </c>
      <c r="J2" s="104"/>
      <c r="K2" s="104"/>
      <c r="L2" s="104"/>
      <c r="M2" s="104"/>
    </row>
    <row r="3" spans="1:13" ht="12.75" customHeight="1" thickBot="1">
      <c r="A3" s="105" t="s">
        <v>295</v>
      </c>
      <c r="B3" s="106" t="s">
        <v>296</v>
      </c>
      <c r="C3" s="107" t="s">
        <v>297</v>
      </c>
      <c r="D3" s="107"/>
      <c r="E3" s="107"/>
      <c r="F3" s="107"/>
      <c r="H3" s="105" t="s">
        <v>295</v>
      </c>
      <c r="I3" s="106" t="s">
        <v>296</v>
      </c>
      <c r="J3" s="107" t="s">
        <v>297</v>
      </c>
      <c r="K3" s="107"/>
      <c r="L3" s="107"/>
      <c r="M3" s="107"/>
    </row>
    <row r="4" spans="1:13" ht="13.5" thickBot="1">
      <c r="A4" s="105"/>
      <c r="B4" s="106"/>
      <c r="C4" s="42" t="s">
        <v>298</v>
      </c>
      <c r="D4" s="43" t="s">
        <v>299</v>
      </c>
      <c r="E4" s="43" t="s">
        <v>300</v>
      </c>
      <c r="F4" s="44" t="s">
        <v>301</v>
      </c>
      <c r="H4" s="105"/>
      <c r="I4" s="106"/>
      <c r="J4" s="42" t="s">
        <v>298</v>
      </c>
      <c r="K4" s="43" t="s">
        <v>299</v>
      </c>
      <c r="L4" s="43" t="s">
        <v>300</v>
      </c>
      <c r="M4" s="44" t="s">
        <v>301</v>
      </c>
    </row>
    <row r="5" spans="1:8" ht="13.5" thickBot="1">
      <c r="A5" s="41"/>
      <c r="H5" s="41"/>
    </row>
    <row r="6" spans="1:13" ht="12.75" customHeight="1" thickBot="1">
      <c r="A6" s="112" t="s">
        <v>351</v>
      </c>
      <c r="B6" s="45">
        <v>1</v>
      </c>
      <c r="C6" s="46">
        <v>93</v>
      </c>
      <c r="D6" s="46">
        <v>42</v>
      </c>
      <c r="E6" s="47">
        <v>3</v>
      </c>
      <c r="F6" s="48">
        <f>IF(ISBLANK(C6),"",C6+D6)</f>
        <v>135</v>
      </c>
      <c r="H6" s="111" t="s">
        <v>458</v>
      </c>
      <c r="I6" s="45">
        <v>3</v>
      </c>
      <c r="J6" s="46">
        <v>84</v>
      </c>
      <c r="K6" s="46">
        <v>49</v>
      </c>
      <c r="L6" s="47">
        <v>0</v>
      </c>
      <c r="M6" s="48">
        <f>IF(ISBLANK(J6),"",J6+K6)</f>
        <v>133</v>
      </c>
    </row>
    <row r="7" spans="1:13" ht="12.75" customHeight="1" thickBot="1">
      <c r="A7" s="112"/>
      <c r="B7" s="49">
        <v>2</v>
      </c>
      <c r="C7" s="50">
        <v>104</v>
      </c>
      <c r="D7" s="50">
        <v>54</v>
      </c>
      <c r="E7" s="51">
        <v>1</v>
      </c>
      <c r="F7" s="52">
        <f>IF(ISBLANK(C7),"",C7+D7)</f>
        <v>158</v>
      </c>
      <c r="H7" s="111"/>
      <c r="I7" s="49">
        <v>4</v>
      </c>
      <c r="J7" s="50">
        <v>83</v>
      </c>
      <c r="K7" s="50">
        <v>26</v>
      </c>
      <c r="L7" s="51">
        <v>6</v>
      </c>
      <c r="M7" s="52">
        <f>IF(ISBLANK(J7),"",J7+K7)</f>
        <v>109</v>
      </c>
    </row>
    <row r="8" spans="1:13" ht="12.75" customHeight="1" thickBot="1">
      <c r="A8" s="112"/>
      <c r="B8" s="49">
        <v>4</v>
      </c>
      <c r="C8" s="50">
        <v>96</v>
      </c>
      <c r="D8" s="50">
        <v>45</v>
      </c>
      <c r="E8" s="51">
        <v>0</v>
      </c>
      <c r="F8" s="52">
        <f>IF(ISBLANK(C8),"",C8+D8)</f>
        <v>141</v>
      </c>
      <c r="H8" s="111"/>
      <c r="I8" s="49">
        <v>2</v>
      </c>
      <c r="J8" s="50">
        <v>87</v>
      </c>
      <c r="K8" s="50">
        <v>35</v>
      </c>
      <c r="L8" s="51">
        <v>3</v>
      </c>
      <c r="M8" s="52">
        <f>IF(ISBLANK(J8),"",J8+K8)</f>
        <v>122</v>
      </c>
    </row>
    <row r="9" spans="1:13" ht="12.75" customHeight="1" thickBot="1">
      <c r="A9" s="112"/>
      <c r="B9" s="53">
        <v>3</v>
      </c>
      <c r="C9" s="54">
        <v>108</v>
      </c>
      <c r="D9" s="54">
        <v>49</v>
      </c>
      <c r="E9" s="55">
        <v>1</v>
      </c>
      <c r="F9" s="56">
        <f>IF(ISBLANK(C9),"",C9+D9)</f>
        <v>157</v>
      </c>
      <c r="H9" s="111"/>
      <c r="I9" s="53">
        <v>1</v>
      </c>
      <c r="J9" s="54">
        <v>92</v>
      </c>
      <c r="K9" s="54">
        <v>35</v>
      </c>
      <c r="L9" s="55">
        <v>5</v>
      </c>
      <c r="M9" s="56">
        <f>IF(ISBLANK(J9),"",J9+K9)</f>
        <v>127</v>
      </c>
    </row>
    <row r="10" spans="1:13" ht="16.5" customHeight="1" thickBot="1">
      <c r="A10" s="112"/>
      <c r="B10" s="57" t="s">
        <v>302</v>
      </c>
      <c r="C10" s="58">
        <f>IF(ISNUMBER(C6),SUM(C6:C9),"")</f>
        <v>401</v>
      </c>
      <c r="D10" s="59">
        <f>IF(ISNUMBER(D6),SUM(D6:D9),"")</f>
        <v>190</v>
      </c>
      <c r="E10" s="59">
        <f>IF(ISNUMBER(E6),SUM(E6:E9),"")</f>
        <v>5</v>
      </c>
      <c r="F10" s="60">
        <f>IF(ISNUMBER(F6),SUM(F6:F9),"")</f>
        <v>591</v>
      </c>
      <c r="H10" s="111"/>
      <c r="I10" s="57" t="s">
        <v>302</v>
      </c>
      <c r="J10" s="58">
        <f>IF(ISNUMBER(J6),SUM(J6:J9),"")</f>
        <v>346</v>
      </c>
      <c r="K10" s="59">
        <f>IF(ISNUMBER(K6),SUM(K6:K9),"")</f>
        <v>145</v>
      </c>
      <c r="L10" s="59">
        <f>IF(ISNUMBER(L6),SUM(L6:L9),"")</f>
        <v>14</v>
      </c>
      <c r="M10" s="60">
        <f>IF(ISNUMBER(M6),SUM(M6:M9),"")</f>
        <v>491</v>
      </c>
    </row>
    <row r="11" spans="1:13" ht="12.75" customHeight="1" thickBot="1">
      <c r="A11" s="110" t="s">
        <v>213</v>
      </c>
      <c r="B11" s="45">
        <v>2</v>
      </c>
      <c r="C11" s="46">
        <v>90</v>
      </c>
      <c r="D11" s="46">
        <v>52</v>
      </c>
      <c r="E11" s="47">
        <v>1</v>
      </c>
      <c r="F11" s="48">
        <f>IF(ISBLANK(C11),"",C11+D11)</f>
        <v>142</v>
      </c>
      <c r="H11" s="111" t="s">
        <v>460</v>
      </c>
      <c r="I11" s="45">
        <v>4</v>
      </c>
      <c r="J11" s="46">
        <v>102</v>
      </c>
      <c r="K11" s="46">
        <v>58</v>
      </c>
      <c r="L11" s="47">
        <v>0</v>
      </c>
      <c r="M11" s="48">
        <f>IF(ISBLANK(J11),"",J11+K11)</f>
        <v>160</v>
      </c>
    </row>
    <row r="12" spans="1:13" ht="12.75" customHeight="1" thickBot="1">
      <c r="A12" s="110"/>
      <c r="B12" s="49">
        <v>1</v>
      </c>
      <c r="C12" s="50">
        <v>99</v>
      </c>
      <c r="D12" s="50">
        <v>36</v>
      </c>
      <c r="E12" s="51">
        <v>1</v>
      </c>
      <c r="F12" s="52">
        <f>IF(ISBLANK(C12),"",C12+D12)</f>
        <v>135</v>
      </c>
      <c r="H12" s="111"/>
      <c r="I12" s="49">
        <v>3</v>
      </c>
      <c r="J12" s="50">
        <v>103</v>
      </c>
      <c r="K12" s="50">
        <v>54</v>
      </c>
      <c r="L12" s="51">
        <v>0</v>
      </c>
      <c r="M12" s="52">
        <f>IF(ISBLANK(J12),"",J12+K12)</f>
        <v>157</v>
      </c>
    </row>
    <row r="13" spans="1:13" ht="12.75" customHeight="1" thickBot="1">
      <c r="A13" s="110"/>
      <c r="B13" s="49">
        <v>3</v>
      </c>
      <c r="C13" s="50">
        <v>97</v>
      </c>
      <c r="D13" s="50">
        <v>36</v>
      </c>
      <c r="E13" s="51">
        <v>1</v>
      </c>
      <c r="F13" s="52">
        <f>IF(ISBLANK(C13),"",C13+D13)</f>
        <v>133</v>
      </c>
      <c r="H13" s="111"/>
      <c r="I13" s="49">
        <v>1</v>
      </c>
      <c r="J13" s="50">
        <v>103</v>
      </c>
      <c r="K13" s="50">
        <v>53</v>
      </c>
      <c r="L13" s="51">
        <v>0</v>
      </c>
      <c r="M13" s="52">
        <f>IF(ISBLANK(J13),"",J13+K13)</f>
        <v>156</v>
      </c>
    </row>
    <row r="14" spans="1:13" ht="12.75" customHeight="1" thickBot="1">
      <c r="A14" s="110"/>
      <c r="B14" s="53">
        <v>4</v>
      </c>
      <c r="C14" s="54">
        <v>103</v>
      </c>
      <c r="D14" s="54">
        <v>45</v>
      </c>
      <c r="E14" s="55">
        <v>2</v>
      </c>
      <c r="F14" s="56">
        <f>IF(ISBLANK(C14),"",C14+D14)</f>
        <v>148</v>
      </c>
      <c r="H14" s="111"/>
      <c r="I14" s="53">
        <v>2</v>
      </c>
      <c r="J14" s="54">
        <v>91</v>
      </c>
      <c r="K14" s="54">
        <v>45</v>
      </c>
      <c r="L14" s="55">
        <v>1</v>
      </c>
      <c r="M14" s="56">
        <f>IF(ISBLANK(J14),"",J14+K14)</f>
        <v>136</v>
      </c>
    </row>
    <row r="15" spans="1:13" ht="16.5" customHeight="1" thickBot="1">
      <c r="A15" s="110"/>
      <c r="B15" s="57" t="s">
        <v>302</v>
      </c>
      <c r="C15" s="61">
        <f>IF(ISNUMBER(C11),SUM(C11:C14),"")</f>
        <v>389</v>
      </c>
      <c r="D15" s="61">
        <f>IF(ISNUMBER(D11),SUM(D11:D14),"")</f>
        <v>169</v>
      </c>
      <c r="E15" s="59">
        <f>IF(ISNUMBER(E11),SUM(E11:E14),"")</f>
        <v>5</v>
      </c>
      <c r="F15" s="60">
        <f>IF(ISNUMBER(F11),SUM(F11:F14),"")</f>
        <v>558</v>
      </c>
      <c r="H15" s="111"/>
      <c r="I15" s="57" t="s">
        <v>302</v>
      </c>
      <c r="J15" s="58">
        <f>IF(ISNUMBER(J11),SUM(J11:J14),"")</f>
        <v>399</v>
      </c>
      <c r="K15" s="59">
        <f>IF(ISNUMBER(K11),SUM(K11:K14),"")</f>
        <v>210</v>
      </c>
      <c r="L15" s="59">
        <f>IF(ISNUMBER(L11),SUM(L11:L14),"")</f>
        <v>1</v>
      </c>
      <c r="M15" s="60">
        <f>IF(ISNUMBER(M11),SUM(M11:M14),"")</f>
        <v>609</v>
      </c>
    </row>
    <row r="17" spans="1:13" s="64" customFormat="1" ht="21.75" customHeight="1" thickBot="1">
      <c r="A17" s="102" t="s">
        <v>301</v>
      </c>
      <c r="B17" s="102"/>
      <c r="C17" s="62">
        <f>SUM(C10+C15)</f>
        <v>790</v>
      </c>
      <c r="D17" s="62">
        <f>SUM(D10+D15)</f>
        <v>359</v>
      </c>
      <c r="E17" s="62">
        <f>SUM(E10+E15)</f>
        <v>10</v>
      </c>
      <c r="F17" s="63">
        <f>SUM(F10+F15)</f>
        <v>1149</v>
      </c>
      <c r="H17" s="102" t="s">
        <v>301</v>
      </c>
      <c r="I17" s="102"/>
      <c r="J17" s="65">
        <f>J10+J15</f>
        <v>745</v>
      </c>
      <c r="K17" s="65">
        <f>K10+K15</f>
        <v>355</v>
      </c>
      <c r="L17" s="65">
        <f>L10+L15</f>
        <v>15</v>
      </c>
      <c r="M17" s="66">
        <f>M10+M15</f>
        <v>1100</v>
      </c>
    </row>
    <row r="18" ht="31.5" customHeight="1"/>
    <row r="19" spans="1:13" s="39" customFormat="1" ht="34.5" customHeight="1" thickBot="1">
      <c r="A19" s="103" t="s">
        <v>1</v>
      </c>
      <c r="B19" s="103"/>
      <c r="C19" s="103"/>
      <c r="D19" s="103"/>
      <c r="E19" s="103"/>
      <c r="F19" s="103"/>
      <c r="G19" s="38"/>
      <c r="H19" s="103" t="s">
        <v>1</v>
      </c>
      <c r="I19" s="103"/>
      <c r="J19" s="103"/>
      <c r="K19" s="103"/>
      <c r="L19" s="103"/>
      <c r="M19" s="103"/>
    </row>
    <row r="20" spans="1:13" ht="25.5" customHeight="1" thickBot="1">
      <c r="A20" s="40" t="s">
        <v>292</v>
      </c>
      <c r="B20" s="109" t="s">
        <v>308</v>
      </c>
      <c r="C20" s="109"/>
      <c r="D20" s="109"/>
      <c r="E20" s="109"/>
      <c r="F20" s="109"/>
      <c r="G20" s="41"/>
      <c r="H20" s="40" t="s">
        <v>292</v>
      </c>
      <c r="I20" s="109" t="s">
        <v>307</v>
      </c>
      <c r="J20" s="109"/>
      <c r="K20" s="109"/>
      <c r="L20" s="109"/>
      <c r="M20" s="109"/>
    </row>
    <row r="21" spans="1:13" ht="12.75" customHeight="1" thickBot="1">
      <c r="A21" s="105" t="s">
        <v>295</v>
      </c>
      <c r="B21" s="106" t="s">
        <v>296</v>
      </c>
      <c r="C21" s="107" t="s">
        <v>297</v>
      </c>
      <c r="D21" s="107"/>
      <c r="E21" s="107"/>
      <c r="F21" s="107"/>
      <c r="H21" s="105" t="s">
        <v>295</v>
      </c>
      <c r="I21" s="106" t="s">
        <v>296</v>
      </c>
      <c r="J21" s="107" t="s">
        <v>297</v>
      </c>
      <c r="K21" s="107"/>
      <c r="L21" s="107"/>
      <c r="M21" s="107"/>
    </row>
    <row r="22" spans="1:13" ht="13.5" thickBot="1">
      <c r="A22" s="105"/>
      <c r="B22" s="106"/>
      <c r="C22" s="42" t="s">
        <v>298</v>
      </c>
      <c r="D22" s="43" t="s">
        <v>299</v>
      </c>
      <c r="E22" s="43" t="s">
        <v>300</v>
      </c>
      <c r="F22" s="44" t="s">
        <v>301</v>
      </c>
      <c r="H22" s="105"/>
      <c r="I22" s="106"/>
      <c r="J22" s="42" t="s">
        <v>298</v>
      </c>
      <c r="K22" s="43" t="s">
        <v>299</v>
      </c>
      <c r="L22" s="43" t="s">
        <v>300</v>
      </c>
      <c r="M22" s="44" t="s">
        <v>301</v>
      </c>
    </row>
    <row r="23" spans="1:8" ht="13.5" thickBot="1">
      <c r="A23" s="41"/>
      <c r="H23" s="41"/>
    </row>
    <row r="24" spans="1:13" ht="12.75" customHeight="1" thickBot="1">
      <c r="A24" s="112" t="s">
        <v>217</v>
      </c>
      <c r="B24" s="45">
        <v>1</v>
      </c>
      <c r="C24" s="46">
        <v>92</v>
      </c>
      <c r="D24" s="46">
        <v>53</v>
      </c>
      <c r="E24" s="47">
        <v>2</v>
      </c>
      <c r="F24" s="48">
        <f>IF(ISBLANK(C24),"",C24+D24)</f>
        <v>145</v>
      </c>
      <c r="H24" s="110" t="s">
        <v>473</v>
      </c>
      <c r="I24" s="45">
        <v>3</v>
      </c>
      <c r="J24" s="46">
        <v>89</v>
      </c>
      <c r="K24" s="46">
        <v>44</v>
      </c>
      <c r="L24" s="47">
        <v>0</v>
      </c>
      <c r="M24" s="48">
        <f>IF(ISBLANK(J24),"",J24+K24)</f>
        <v>133</v>
      </c>
    </row>
    <row r="25" spans="1:13" ht="12.75" customHeight="1" thickBot="1">
      <c r="A25" s="112"/>
      <c r="B25" s="49">
        <v>2</v>
      </c>
      <c r="C25" s="50">
        <v>101</v>
      </c>
      <c r="D25" s="50">
        <v>54</v>
      </c>
      <c r="E25" s="51">
        <v>0</v>
      </c>
      <c r="F25" s="52">
        <f>IF(ISBLANK(C25),"",C25+D25)</f>
        <v>155</v>
      </c>
      <c r="H25" s="110"/>
      <c r="I25" s="49">
        <v>4</v>
      </c>
      <c r="J25" s="50">
        <v>97</v>
      </c>
      <c r="K25" s="50">
        <v>44</v>
      </c>
      <c r="L25" s="51">
        <v>0</v>
      </c>
      <c r="M25" s="52">
        <f>IF(ISBLANK(J25),"",J25+K25)</f>
        <v>141</v>
      </c>
    </row>
    <row r="26" spans="1:13" ht="12.75" customHeight="1" thickBot="1">
      <c r="A26" s="112"/>
      <c r="B26" s="49">
        <v>4</v>
      </c>
      <c r="C26" s="50">
        <v>103</v>
      </c>
      <c r="D26" s="50">
        <v>45</v>
      </c>
      <c r="E26" s="51">
        <v>4</v>
      </c>
      <c r="F26" s="52">
        <f>IF(ISBLANK(C26),"",C26+D26)</f>
        <v>148</v>
      </c>
      <c r="H26" s="110"/>
      <c r="I26" s="49">
        <v>2</v>
      </c>
      <c r="J26" s="50">
        <v>94</v>
      </c>
      <c r="K26" s="50">
        <v>63</v>
      </c>
      <c r="L26" s="51">
        <v>0</v>
      </c>
      <c r="M26" s="52">
        <f>IF(ISBLANK(J26),"",J26+K26)</f>
        <v>157</v>
      </c>
    </row>
    <row r="27" spans="1:13" ht="12.75" customHeight="1" thickBot="1">
      <c r="A27" s="112"/>
      <c r="B27" s="53">
        <v>3</v>
      </c>
      <c r="C27" s="54">
        <v>98</v>
      </c>
      <c r="D27" s="54">
        <v>45</v>
      </c>
      <c r="E27" s="55">
        <v>2</v>
      </c>
      <c r="F27" s="56">
        <f>IF(ISBLANK(C27),"",C27+D27)</f>
        <v>143</v>
      </c>
      <c r="H27" s="110"/>
      <c r="I27" s="53">
        <v>1</v>
      </c>
      <c r="J27" s="54">
        <v>105</v>
      </c>
      <c r="K27" s="54">
        <v>54</v>
      </c>
      <c r="L27" s="55">
        <v>0</v>
      </c>
      <c r="M27" s="56">
        <f>IF(ISBLANK(J27),"",J27+K27)</f>
        <v>159</v>
      </c>
    </row>
    <row r="28" spans="1:13" ht="16.5" customHeight="1" thickBot="1">
      <c r="A28" s="112"/>
      <c r="B28" s="57" t="s">
        <v>302</v>
      </c>
      <c r="C28" s="58">
        <f>IF(ISNUMBER(C24),SUM(C24:C27),"")</f>
        <v>394</v>
      </c>
      <c r="D28" s="59">
        <f>IF(ISNUMBER(D24),SUM(D24:D27),"")</f>
        <v>197</v>
      </c>
      <c r="E28" s="59">
        <f>IF(ISNUMBER(E24),SUM(E24:E27),"")</f>
        <v>8</v>
      </c>
      <c r="F28" s="60">
        <f>IF(ISNUMBER(F24),SUM(F24:F27),"")</f>
        <v>591</v>
      </c>
      <c r="H28" s="110"/>
      <c r="I28" s="57" t="s">
        <v>302</v>
      </c>
      <c r="J28" s="58">
        <f>IF(ISNUMBER(J24),SUM(J24:J27),"")</f>
        <v>385</v>
      </c>
      <c r="K28" s="59">
        <f>IF(ISNUMBER(K24),SUM(K24:K27),"")</f>
        <v>205</v>
      </c>
      <c r="L28" s="59">
        <f>IF(ISNUMBER(L24),SUM(L24:L27),"")</f>
        <v>0</v>
      </c>
      <c r="M28" s="60">
        <f>IF(ISNUMBER(M24),SUM(M24:M27),"")</f>
        <v>590</v>
      </c>
    </row>
    <row r="29" spans="1:13" ht="12.75" customHeight="1" thickBot="1">
      <c r="A29" s="111" t="s">
        <v>189</v>
      </c>
      <c r="B29" s="45">
        <v>2</v>
      </c>
      <c r="C29" s="67">
        <v>87</v>
      </c>
      <c r="D29" s="47">
        <v>53</v>
      </c>
      <c r="E29" s="47">
        <v>1</v>
      </c>
      <c r="F29" s="48">
        <f>IF(ISBLANK(C29),"",C29+D29)</f>
        <v>140</v>
      </c>
      <c r="H29" s="111" t="s">
        <v>474</v>
      </c>
      <c r="I29" s="45">
        <v>4</v>
      </c>
      <c r="J29" s="67">
        <v>101</v>
      </c>
      <c r="K29" s="47">
        <v>52</v>
      </c>
      <c r="L29" s="47">
        <v>2</v>
      </c>
      <c r="M29" s="48">
        <f>IF(ISBLANK(J29),"",J29+K29)</f>
        <v>153</v>
      </c>
    </row>
    <row r="30" spans="1:13" ht="12.75" customHeight="1" thickBot="1">
      <c r="A30" s="111"/>
      <c r="B30" s="49">
        <v>1</v>
      </c>
      <c r="C30" s="68">
        <v>99</v>
      </c>
      <c r="D30" s="51">
        <v>52</v>
      </c>
      <c r="E30" s="51">
        <v>1</v>
      </c>
      <c r="F30" s="52">
        <f>IF(ISBLANK(C30),"",C30+D30)</f>
        <v>151</v>
      </c>
      <c r="H30" s="111"/>
      <c r="I30" s="49">
        <v>3</v>
      </c>
      <c r="J30" s="68">
        <v>105</v>
      </c>
      <c r="K30" s="51">
        <v>50</v>
      </c>
      <c r="L30" s="51">
        <v>1</v>
      </c>
      <c r="M30" s="52">
        <f>IF(ISBLANK(J30),"",J30+K30)</f>
        <v>155</v>
      </c>
    </row>
    <row r="31" spans="1:13" ht="12.75" customHeight="1" thickBot="1">
      <c r="A31" s="111"/>
      <c r="B31" s="49">
        <v>3</v>
      </c>
      <c r="C31" s="68">
        <v>83</v>
      </c>
      <c r="D31" s="51">
        <v>52</v>
      </c>
      <c r="E31" s="51">
        <v>2</v>
      </c>
      <c r="F31" s="52">
        <f>IF(ISBLANK(C31),"",C31+D31)</f>
        <v>135</v>
      </c>
      <c r="H31" s="111"/>
      <c r="I31" s="49">
        <v>1</v>
      </c>
      <c r="J31" s="68">
        <v>97</v>
      </c>
      <c r="K31" s="51">
        <v>41</v>
      </c>
      <c r="L31" s="51">
        <v>0</v>
      </c>
      <c r="M31" s="52">
        <f>IF(ISBLANK(J31),"",J31+K31)</f>
        <v>138</v>
      </c>
    </row>
    <row r="32" spans="1:13" ht="12.75" customHeight="1" thickBot="1">
      <c r="A32" s="111"/>
      <c r="B32" s="53">
        <v>4</v>
      </c>
      <c r="C32" s="69">
        <v>99</v>
      </c>
      <c r="D32" s="55">
        <v>34</v>
      </c>
      <c r="E32" s="55">
        <v>5</v>
      </c>
      <c r="F32" s="56">
        <f>IF(ISBLANK(C32),"",C32+D32)</f>
        <v>133</v>
      </c>
      <c r="H32" s="111"/>
      <c r="I32" s="53">
        <v>2</v>
      </c>
      <c r="J32" s="69">
        <v>99</v>
      </c>
      <c r="K32" s="55">
        <v>54</v>
      </c>
      <c r="L32" s="55">
        <v>1</v>
      </c>
      <c r="M32" s="56">
        <f>IF(ISBLANK(J32),"",J32+K32)</f>
        <v>153</v>
      </c>
    </row>
    <row r="33" spans="1:13" ht="16.5" customHeight="1" thickBot="1">
      <c r="A33" s="111"/>
      <c r="B33" s="57" t="s">
        <v>302</v>
      </c>
      <c r="C33" s="61">
        <f>IF(ISNUMBER(C29),SUM(C29:C32),"")</f>
        <v>368</v>
      </c>
      <c r="D33" s="61">
        <f>IF(ISNUMBER(D29),SUM(D29:D32),"")</f>
        <v>191</v>
      </c>
      <c r="E33" s="59">
        <f>IF(ISNUMBER(E29),SUM(E29:E32),"")</f>
        <v>9</v>
      </c>
      <c r="F33" s="60">
        <f>IF(ISNUMBER(F29),SUM(F29:F32),"")</f>
        <v>559</v>
      </c>
      <c r="H33" s="111"/>
      <c r="I33" s="57" t="s">
        <v>302</v>
      </c>
      <c r="J33" s="58">
        <f>IF(ISNUMBER(J29),SUM(J29:J32),"")</f>
        <v>402</v>
      </c>
      <c r="K33" s="59">
        <f>IF(ISNUMBER(K29),SUM(K29:K32),"")</f>
        <v>197</v>
      </c>
      <c r="L33" s="59">
        <f>IF(ISNUMBER(L29),SUM(L29:L32),"")</f>
        <v>4</v>
      </c>
      <c r="M33" s="60">
        <f>IF(ISNUMBER(M29),SUM(M29:M32),"")</f>
        <v>599</v>
      </c>
    </row>
    <row r="35" spans="1:13" s="64" customFormat="1" ht="21.75" customHeight="1" thickBot="1">
      <c r="A35" s="102" t="s">
        <v>301</v>
      </c>
      <c r="B35" s="102"/>
      <c r="C35" s="62">
        <f>SUM(C28+C33)</f>
        <v>762</v>
      </c>
      <c r="D35" s="62">
        <f>SUM(D28+D33)</f>
        <v>388</v>
      </c>
      <c r="E35" s="62">
        <f>SUM(E28+E33)</f>
        <v>17</v>
      </c>
      <c r="F35" s="63">
        <f>SUM(F28+F33)</f>
        <v>1150</v>
      </c>
      <c r="H35" s="102" t="s">
        <v>301</v>
      </c>
      <c r="I35" s="102"/>
      <c r="J35" s="65">
        <f>J28+J33</f>
        <v>787</v>
      </c>
      <c r="K35" s="65">
        <f>K28+K33</f>
        <v>402</v>
      </c>
      <c r="L35" s="65">
        <f>L28+L33</f>
        <v>4</v>
      </c>
      <c r="M35" s="66">
        <f>M28+M33</f>
        <v>1189</v>
      </c>
    </row>
    <row r="36" ht="31.5" customHeight="1">
      <c r="U36" s="37" t="s">
        <v>305</v>
      </c>
    </row>
    <row r="37" spans="1:13" s="39" customFormat="1" ht="34.5" customHeight="1" thickBot="1">
      <c r="A37" s="103" t="s">
        <v>1</v>
      </c>
      <c r="B37" s="103"/>
      <c r="C37" s="103"/>
      <c r="D37" s="103"/>
      <c r="E37" s="103"/>
      <c r="F37" s="103"/>
      <c r="G37" s="38"/>
      <c r="H37" s="103" t="s">
        <v>1</v>
      </c>
      <c r="I37" s="103"/>
      <c r="J37" s="103"/>
      <c r="K37" s="103"/>
      <c r="L37" s="103"/>
      <c r="M37" s="103"/>
    </row>
    <row r="38" spans="1:13" ht="25.5" customHeight="1" thickBot="1">
      <c r="A38" s="40" t="s">
        <v>292</v>
      </c>
      <c r="B38" s="104" t="s">
        <v>307</v>
      </c>
      <c r="C38" s="104"/>
      <c r="D38" s="104"/>
      <c r="E38" s="104"/>
      <c r="F38" s="104"/>
      <c r="G38" s="41"/>
      <c r="H38" s="40" t="s">
        <v>292</v>
      </c>
      <c r="I38" s="104" t="s">
        <v>487</v>
      </c>
      <c r="J38" s="104"/>
      <c r="K38" s="104"/>
      <c r="L38" s="104"/>
      <c r="M38" s="104"/>
    </row>
    <row r="39" spans="1:13" ht="12.75" customHeight="1" thickBot="1">
      <c r="A39" s="105" t="s">
        <v>295</v>
      </c>
      <c r="B39" s="106" t="s">
        <v>296</v>
      </c>
      <c r="C39" s="107" t="s">
        <v>297</v>
      </c>
      <c r="D39" s="107"/>
      <c r="E39" s="107"/>
      <c r="F39" s="107"/>
      <c r="H39" s="105" t="s">
        <v>295</v>
      </c>
      <c r="I39" s="106" t="s">
        <v>296</v>
      </c>
      <c r="J39" s="107" t="s">
        <v>297</v>
      </c>
      <c r="K39" s="107"/>
      <c r="L39" s="107"/>
      <c r="M39" s="107"/>
    </row>
    <row r="40" spans="1:13" ht="13.5" thickBot="1">
      <c r="A40" s="105"/>
      <c r="B40" s="106"/>
      <c r="C40" s="42" t="s">
        <v>298</v>
      </c>
      <c r="D40" s="43" t="s">
        <v>299</v>
      </c>
      <c r="E40" s="43" t="s">
        <v>300</v>
      </c>
      <c r="F40" s="44" t="s">
        <v>301</v>
      </c>
      <c r="H40" s="105"/>
      <c r="I40" s="106"/>
      <c r="J40" s="42" t="s">
        <v>298</v>
      </c>
      <c r="K40" s="43" t="s">
        <v>299</v>
      </c>
      <c r="L40" s="43" t="s">
        <v>300</v>
      </c>
      <c r="M40" s="44" t="s">
        <v>301</v>
      </c>
    </row>
    <row r="41" spans="1:8" ht="13.5" thickBot="1">
      <c r="A41" s="41"/>
      <c r="H41" s="41"/>
    </row>
    <row r="42" spans="1:13" ht="12.75" customHeight="1" thickBot="1">
      <c r="A42" s="110" t="s">
        <v>351</v>
      </c>
      <c r="B42" s="45">
        <v>1</v>
      </c>
      <c r="C42" s="46">
        <v>94</v>
      </c>
      <c r="D42" s="46">
        <v>60</v>
      </c>
      <c r="E42" s="47">
        <v>0</v>
      </c>
      <c r="F42" s="48">
        <f>IF(ISBLANK(C42),"",C42+D42)</f>
        <v>154</v>
      </c>
      <c r="H42" s="110" t="s">
        <v>473</v>
      </c>
      <c r="I42" s="45">
        <v>3</v>
      </c>
      <c r="J42" s="46">
        <v>100</v>
      </c>
      <c r="K42" s="46">
        <v>63</v>
      </c>
      <c r="L42" s="47">
        <v>0</v>
      </c>
      <c r="M42" s="48">
        <f>IF(ISBLANK(J42),"",J42+K42)</f>
        <v>163</v>
      </c>
    </row>
    <row r="43" spans="1:13" ht="12.75" customHeight="1" thickBot="1">
      <c r="A43" s="110"/>
      <c r="B43" s="49">
        <v>2</v>
      </c>
      <c r="C43" s="50">
        <v>104</v>
      </c>
      <c r="D43" s="50">
        <v>45</v>
      </c>
      <c r="E43" s="51">
        <v>1</v>
      </c>
      <c r="F43" s="52">
        <f>IF(ISBLANK(C43),"",C43+D43)</f>
        <v>149</v>
      </c>
      <c r="H43" s="110"/>
      <c r="I43" s="49">
        <v>4</v>
      </c>
      <c r="J43" s="50">
        <v>96</v>
      </c>
      <c r="K43" s="50">
        <v>58</v>
      </c>
      <c r="L43" s="51">
        <v>2</v>
      </c>
      <c r="M43" s="52">
        <f>IF(ISBLANK(J43),"",J43+K43)</f>
        <v>154</v>
      </c>
    </row>
    <row r="44" spans="1:13" ht="12.75" customHeight="1" thickBot="1">
      <c r="A44" s="110"/>
      <c r="B44" s="49">
        <v>4</v>
      </c>
      <c r="C44" s="50">
        <v>91</v>
      </c>
      <c r="D44" s="50">
        <v>35</v>
      </c>
      <c r="E44" s="51">
        <v>2</v>
      </c>
      <c r="F44" s="52">
        <f>IF(ISBLANK(C44),"",C44+D44)</f>
        <v>126</v>
      </c>
      <c r="H44" s="110"/>
      <c r="I44" s="49">
        <v>2</v>
      </c>
      <c r="J44" s="50">
        <v>92</v>
      </c>
      <c r="K44" s="50">
        <v>36</v>
      </c>
      <c r="L44" s="51">
        <v>0</v>
      </c>
      <c r="M44" s="52">
        <f>IF(ISBLANK(J44),"",J44+K44)</f>
        <v>128</v>
      </c>
    </row>
    <row r="45" spans="1:13" ht="12.75" customHeight="1" thickBot="1">
      <c r="A45" s="110"/>
      <c r="B45" s="53">
        <v>3</v>
      </c>
      <c r="C45" s="54">
        <v>98</v>
      </c>
      <c r="D45" s="54">
        <v>36</v>
      </c>
      <c r="E45" s="55">
        <v>2</v>
      </c>
      <c r="F45" s="56">
        <f>IF(ISBLANK(C45),"",C45+D45)</f>
        <v>134</v>
      </c>
      <c r="H45" s="110"/>
      <c r="I45" s="53">
        <v>1</v>
      </c>
      <c r="J45" s="54">
        <v>104</v>
      </c>
      <c r="K45" s="54">
        <v>63</v>
      </c>
      <c r="L45" s="55">
        <v>0</v>
      </c>
      <c r="M45" s="56">
        <f>IF(ISBLANK(J45),"",J45+K45)</f>
        <v>167</v>
      </c>
    </row>
    <row r="46" spans="1:13" ht="16.5" customHeight="1" thickBot="1">
      <c r="A46" s="110"/>
      <c r="B46" s="57" t="s">
        <v>302</v>
      </c>
      <c r="C46" s="58">
        <f>IF(ISNUMBER(C42),SUM(C42:C45),"")</f>
        <v>387</v>
      </c>
      <c r="D46" s="59">
        <f>IF(ISNUMBER(D42),SUM(D42:D45),"")</f>
        <v>176</v>
      </c>
      <c r="E46" s="59">
        <f>IF(ISNUMBER(E42),SUM(E42:E45),"")</f>
        <v>5</v>
      </c>
      <c r="F46" s="60">
        <f>IF(ISNUMBER(F42),SUM(F42:F45),"")</f>
        <v>563</v>
      </c>
      <c r="H46" s="110"/>
      <c r="I46" s="57" t="s">
        <v>302</v>
      </c>
      <c r="J46" s="58">
        <f>IF(ISNUMBER(J42),SUM(J42:J45),"")</f>
        <v>392</v>
      </c>
      <c r="K46" s="59">
        <f>IF(ISNUMBER(K42),SUM(K42:K45),"")</f>
        <v>220</v>
      </c>
      <c r="L46" s="59">
        <f>IF(ISNUMBER(L42),SUM(L42:L45),"")</f>
        <v>2</v>
      </c>
      <c r="M46" s="60">
        <f>IF(ISNUMBER(M42),SUM(M42:M45),"")</f>
        <v>612</v>
      </c>
    </row>
    <row r="47" spans="1:13" ht="12.75" customHeight="1" thickBot="1">
      <c r="A47" s="111" t="s">
        <v>379</v>
      </c>
      <c r="B47" s="45">
        <v>1</v>
      </c>
      <c r="C47" s="67">
        <v>101</v>
      </c>
      <c r="D47" s="47">
        <v>42</v>
      </c>
      <c r="E47" s="47">
        <v>3</v>
      </c>
      <c r="F47" s="48">
        <f>IF(ISBLANK(C47),"",C47+D47)</f>
        <v>143</v>
      </c>
      <c r="H47" s="111" t="s">
        <v>379</v>
      </c>
      <c r="I47" s="45">
        <v>4</v>
      </c>
      <c r="J47" s="67">
        <v>101</v>
      </c>
      <c r="K47" s="47">
        <v>26</v>
      </c>
      <c r="L47" s="47">
        <v>5</v>
      </c>
      <c r="M47" s="48">
        <f>IF(ISBLANK(J47),"",J47+K47)</f>
        <v>127</v>
      </c>
    </row>
    <row r="48" spans="1:13" ht="12.75" customHeight="1" thickBot="1">
      <c r="A48" s="111"/>
      <c r="B48" s="49">
        <v>2</v>
      </c>
      <c r="C48" s="68">
        <v>90</v>
      </c>
      <c r="D48" s="51">
        <v>35</v>
      </c>
      <c r="E48" s="51">
        <v>2</v>
      </c>
      <c r="F48" s="52">
        <f>IF(ISBLANK(C48),"",C48+D48)</f>
        <v>125</v>
      </c>
      <c r="H48" s="111"/>
      <c r="I48" s="49">
        <v>3</v>
      </c>
      <c r="J48" s="68">
        <v>94</v>
      </c>
      <c r="K48" s="51">
        <v>41</v>
      </c>
      <c r="L48" s="51">
        <v>0</v>
      </c>
      <c r="M48" s="52">
        <f>IF(ISBLANK(J48),"",J48+K48)</f>
        <v>135</v>
      </c>
    </row>
    <row r="49" spans="1:13" ht="12.75" customHeight="1" thickBot="1">
      <c r="A49" s="111"/>
      <c r="B49" s="49">
        <v>3</v>
      </c>
      <c r="C49" s="68">
        <v>90</v>
      </c>
      <c r="D49" s="51">
        <v>44</v>
      </c>
      <c r="E49" s="51">
        <v>0</v>
      </c>
      <c r="F49" s="52">
        <f>IF(ISBLANK(C49),"",C49+D49)</f>
        <v>134</v>
      </c>
      <c r="H49" s="111"/>
      <c r="I49" s="49">
        <v>1</v>
      </c>
      <c r="J49" s="68">
        <v>74</v>
      </c>
      <c r="K49" s="51">
        <v>35</v>
      </c>
      <c r="L49" s="51">
        <v>5</v>
      </c>
      <c r="M49" s="52">
        <f>IF(ISBLANK(J49),"",J49+K49)</f>
        <v>109</v>
      </c>
    </row>
    <row r="50" spans="1:13" ht="12.75" customHeight="1" thickBot="1">
      <c r="A50" s="111"/>
      <c r="B50" s="53">
        <v>4</v>
      </c>
      <c r="C50" s="69">
        <v>84</v>
      </c>
      <c r="D50" s="55">
        <v>34</v>
      </c>
      <c r="E50" s="55">
        <v>3</v>
      </c>
      <c r="F50" s="56">
        <f>IF(ISBLANK(C50),"",C50+D50)</f>
        <v>118</v>
      </c>
      <c r="H50" s="111"/>
      <c r="I50" s="53">
        <v>2</v>
      </c>
      <c r="J50" s="69">
        <v>89</v>
      </c>
      <c r="K50" s="55">
        <v>43</v>
      </c>
      <c r="L50" s="55">
        <v>2</v>
      </c>
      <c r="M50" s="56">
        <f>IF(ISBLANK(J50),"",J50+K50)</f>
        <v>132</v>
      </c>
    </row>
    <row r="51" spans="1:13" ht="16.5" customHeight="1" thickBot="1">
      <c r="A51" s="111"/>
      <c r="B51" s="57" t="s">
        <v>302</v>
      </c>
      <c r="C51" s="61">
        <f>IF(ISNUMBER(C47),SUM(C47:C50),"")</f>
        <v>365</v>
      </c>
      <c r="D51" s="61">
        <f>IF(ISNUMBER(D47),SUM(D47:D50),"")</f>
        <v>155</v>
      </c>
      <c r="E51" s="59">
        <f>IF(ISNUMBER(E47),SUM(E47:E50),"")</f>
        <v>8</v>
      </c>
      <c r="F51" s="60">
        <f>IF(ISNUMBER(F47),SUM(F47:F50),"")</f>
        <v>520</v>
      </c>
      <c r="H51" s="111"/>
      <c r="I51" s="57" t="s">
        <v>302</v>
      </c>
      <c r="J51" s="58">
        <f>IF(ISNUMBER(J47),SUM(J47:J50),"")</f>
        <v>358</v>
      </c>
      <c r="K51" s="59">
        <f>IF(ISNUMBER(K47),SUM(K47:K50),"")</f>
        <v>145</v>
      </c>
      <c r="L51" s="59">
        <f>IF(ISNUMBER(L47),SUM(L47:L50),"")</f>
        <v>12</v>
      </c>
      <c r="M51" s="60">
        <f>IF(ISNUMBER(M47),SUM(M47:M50),"")</f>
        <v>503</v>
      </c>
    </row>
    <row r="53" spans="1:13" s="64" customFormat="1" ht="21.75" customHeight="1" thickBot="1">
      <c r="A53" s="102" t="s">
        <v>301</v>
      </c>
      <c r="B53" s="102"/>
      <c r="C53" s="62">
        <f>SUM(C46+C51)</f>
        <v>752</v>
      </c>
      <c r="D53" s="62">
        <f>SUM(D46+D51)</f>
        <v>331</v>
      </c>
      <c r="E53" s="62">
        <f>SUM(E46+E51)</f>
        <v>13</v>
      </c>
      <c r="F53" s="63">
        <f>SUM(F46+F51)</f>
        <v>1083</v>
      </c>
      <c r="H53" s="102" t="s">
        <v>301</v>
      </c>
      <c r="I53" s="102"/>
      <c r="J53" s="65">
        <f>J46+J51</f>
        <v>750</v>
      </c>
      <c r="K53" s="65">
        <f>K46+K51</f>
        <v>365</v>
      </c>
      <c r="L53" s="65">
        <f>L46+L51</f>
        <v>14</v>
      </c>
      <c r="M53" s="66">
        <f>M46+M51</f>
        <v>1115</v>
      </c>
    </row>
  </sheetData>
  <sheetProtection selectLockedCells="1" selectUnlockedCells="1"/>
  <mergeCells count="48">
    <mergeCell ref="A42:A46"/>
    <mergeCell ref="H42:H46"/>
    <mergeCell ref="A47:A51"/>
    <mergeCell ref="H47:H51"/>
    <mergeCell ref="A53:B53"/>
    <mergeCell ref="H53:I53"/>
    <mergeCell ref="A37:F37"/>
    <mergeCell ref="H37:M37"/>
    <mergeCell ref="B38:F38"/>
    <mergeCell ref="I38:M38"/>
    <mergeCell ref="A39:A40"/>
    <mergeCell ref="B39:B40"/>
    <mergeCell ref="C39:F39"/>
    <mergeCell ref="H39:H40"/>
    <mergeCell ref="I39:I40"/>
    <mergeCell ref="J39:M39"/>
    <mergeCell ref="A24:A28"/>
    <mergeCell ref="H24:H28"/>
    <mergeCell ref="A29:A33"/>
    <mergeCell ref="H29:H33"/>
    <mergeCell ref="A35:B35"/>
    <mergeCell ref="H35:I35"/>
    <mergeCell ref="A19:F19"/>
    <mergeCell ref="H19:M19"/>
    <mergeCell ref="B20:F20"/>
    <mergeCell ref="I20:M20"/>
    <mergeCell ref="A21:A22"/>
    <mergeCell ref="B21:B22"/>
    <mergeCell ref="C21:F21"/>
    <mergeCell ref="H21:H22"/>
    <mergeCell ref="I21:I22"/>
    <mergeCell ref="J21:M21"/>
    <mergeCell ref="A6:A10"/>
    <mergeCell ref="H6:H10"/>
    <mergeCell ref="A11:A15"/>
    <mergeCell ref="H11:H15"/>
    <mergeCell ref="A17:B17"/>
    <mergeCell ref="H17:I17"/>
    <mergeCell ref="A1:F1"/>
    <mergeCell ref="H1:M1"/>
    <mergeCell ref="B2:F2"/>
    <mergeCell ref="I2:M2"/>
    <mergeCell ref="A3:A4"/>
    <mergeCell ref="B3:B4"/>
    <mergeCell ref="C3:F3"/>
    <mergeCell ref="H3:H4"/>
    <mergeCell ref="I3:I4"/>
    <mergeCell ref="J3:M3"/>
  </mergeCells>
  <printOptions horizontalCentered="1" verticalCentered="1"/>
  <pageMargins left="0.39375" right="0.39375" top="0.39375" bottom="0.3541666666666667" header="0.5118055555555555" footer="0.5118055555555555"/>
  <pageSetup horizontalDpi="300" verticalDpi="300" orientation="portrait" paperSize="9" scale="9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22"/>
  </sheetPr>
  <dimension ref="A1:U53"/>
  <sheetViews>
    <sheetView zoomScalePageLayoutView="0" workbookViewId="0" topLeftCell="A1">
      <selection activeCell="Q19" sqref="Q19"/>
    </sheetView>
  </sheetViews>
  <sheetFormatPr defaultColWidth="9.140625" defaultRowHeight="15"/>
  <cols>
    <col min="1" max="1" width="14.7109375" style="37" customWidth="1"/>
    <col min="2" max="6" width="7.140625" style="37" customWidth="1"/>
    <col min="7" max="7" width="1.421875" style="37" customWidth="1"/>
    <col min="8" max="8" width="14.7109375" style="37" customWidth="1"/>
    <col min="9" max="13" width="7.140625" style="37" customWidth="1"/>
    <col min="14" max="16384" width="9.140625" style="37" customWidth="1"/>
  </cols>
  <sheetData>
    <row r="1" spans="1:13" s="39" customFormat="1" ht="34.5" customHeight="1" thickBot="1">
      <c r="A1" s="103" t="s">
        <v>1</v>
      </c>
      <c r="B1" s="103"/>
      <c r="C1" s="103"/>
      <c r="D1" s="103"/>
      <c r="E1" s="103"/>
      <c r="F1" s="103"/>
      <c r="G1" s="38"/>
      <c r="H1" s="103" t="s">
        <v>1</v>
      </c>
      <c r="I1" s="103"/>
      <c r="J1" s="103"/>
      <c r="K1" s="103"/>
      <c r="L1" s="103"/>
      <c r="M1" s="103"/>
    </row>
    <row r="2" spans="1:13" ht="25.5" customHeight="1" thickBot="1">
      <c r="A2" s="40" t="s">
        <v>292</v>
      </c>
      <c r="B2" s="104" t="s">
        <v>308</v>
      </c>
      <c r="C2" s="104"/>
      <c r="D2" s="104"/>
      <c r="E2" s="104"/>
      <c r="F2" s="104"/>
      <c r="G2" s="41"/>
      <c r="H2" s="40" t="s">
        <v>292</v>
      </c>
      <c r="I2" s="104" t="s">
        <v>308</v>
      </c>
      <c r="J2" s="104"/>
      <c r="K2" s="104"/>
      <c r="L2" s="104"/>
      <c r="M2" s="104"/>
    </row>
    <row r="3" spans="1:13" ht="12.75" customHeight="1" thickBot="1">
      <c r="A3" s="105" t="s">
        <v>295</v>
      </c>
      <c r="B3" s="106" t="s">
        <v>296</v>
      </c>
      <c r="C3" s="107" t="s">
        <v>297</v>
      </c>
      <c r="D3" s="107"/>
      <c r="E3" s="107"/>
      <c r="F3" s="107"/>
      <c r="H3" s="105" t="s">
        <v>295</v>
      </c>
      <c r="I3" s="106" t="s">
        <v>296</v>
      </c>
      <c r="J3" s="107" t="s">
        <v>297</v>
      </c>
      <c r="K3" s="107"/>
      <c r="L3" s="107"/>
      <c r="M3" s="107"/>
    </row>
    <row r="4" spans="1:13" ht="13.5" thickBot="1">
      <c r="A4" s="105"/>
      <c r="B4" s="106"/>
      <c r="C4" s="42" t="s">
        <v>298</v>
      </c>
      <c r="D4" s="43" t="s">
        <v>299</v>
      </c>
      <c r="E4" s="43" t="s">
        <v>300</v>
      </c>
      <c r="F4" s="44" t="s">
        <v>301</v>
      </c>
      <c r="H4" s="105"/>
      <c r="I4" s="106"/>
      <c r="J4" s="42" t="s">
        <v>298</v>
      </c>
      <c r="K4" s="43" t="s">
        <v>299</v>
      </c>
      <c r="L4" s="43" t="s">
        <v>300</v>
      </c>
      <c r="M4" s="44" t="s">
        <v>301</v>
      </c>
    </row>
    <row r="5" spans="1:8" ht="13.5" thickBot="1">
      <c r="A5" s="41"/>
      <c r="H5" s="41"/>
    </row>
    <row r="6" spans="1:13" ht="12.75" customHeight="1" thickBot="1">
      <c r="A6" s="112" t="s">
        <v>351</v>
      </c>
      <c r="B6" s="45">
        <v>1</v>
      </c>
      <c r="C6" s="46">
        <v>96</v>
      </c>
      <c r="D6" s="46">
        <v>35</v>
      </c>
      <c r="E6" s="47">
        <v>3</v>
      </c>
      <c r="F6" s="48">
        <f>IF(ISBLANK(C6),"",C6+D6)</f>
        <v>131</v>
      </c>
      <c r="H6" s="111" t="s">
        <v>491</v>
      </c>
      <c r="I6" s="45">
        <v>3</v>
      </c>
      <c r="J6" s="46">
        <v>97</v>
      </c>
      <c r="K6" s="46">
        <v>49</v>
      </c>
      <c r="L6" s="47">
        <v>3</v>
      </c>
      <c r="M6" s="48">
        <f>IF(ISBLANK(J6),"",J6+K6)</f>
        <v>146</v>
      </c>
    </row>
    <row r="7" spans="1:13" ht="12.75" customHeight="1" thickBot="1">
      <c r="A7" s="112"/>
      <c r="B7" s="49">
        <v>2</v>
      </c>
      <c r="C7" s="50">
        <v>89</v>
      </c>
      <c r="D7" s="50">
        <v>26</v>
      </c>
      <c r="E7" s="51">
        <v>3</v>
      </c>
      <c r="F7" s="52">
        <f>IF(ISBLANK(C7),"",C7+D7)</f>
        <v>115</v>
      </c>
      <c r="H7" s="111"/>
      <c r="I7" s="49">
        <v>4</v>
      </c>
      <c r="J7" s="50">
        <v>101</v>
      </c>
      <c r="K7" s="50">
        <v>36</v>
      </c>
      <c r="L7" s="51">
        <v>1</v>
      </c>
      <c r="M7" s="52">
        <f>IF(ISBLANK(J7),"",J7+K7)</f>
        <v>137</v>
      </c>
    </row>
    <row r="8" spans="1:13" ht="12.75" customHeight="1" thickBot="1">
      <c r="A8" s="112"/>
      <c r="B8" s="49">
        <v>4</v>
      </c>
      <c r="C8" s="50">
        <v>99</v>
      </c>
      <c r="D8" s="50">
        <v>44</v>
      </c>
      <c r="E8" s="51">
        <v>1</v>
      </c>
      <c r="F8" s="52">
        <f>IF(ISBLANK(C8),"",C8+D8)</f>
        <v>143</v>
      </c>
      <c r="H8" s="111"/>
      <c r="I8" s="49">
        <v>2</v>
      </c>
      <c r="J8" s="50">
        <v>96</v>
      </c>
      <c r="K8" s="50">
        <v>44</v>
      </c>
      <c r="L8" s="51">
        <v>3</v>
      </c>
      <c r="M8" s="52">
        <f>IF(ISBLANK(J8),"",J8+K8)</f>
        <v>140</v>
      </c>
    </row>
    <row r="9" spans="1:13" ht="12.75" customHeight="1" thickBot="1">
      <c r="A9" s="112"/>
      <c r="B9" s="53">
        <v>3</v>
      </c>
      <c r="C9" s="54">
        <v>86</v>
      </c>
      <c r="D9" s="54">
        <v>72</v>
      </c>
      <c r="E9" s="55">
        <v>2</v>
      </c>
      <c r="F9" s="56">
        <f>IF(ISBLANK(C9),"",C9+D9)</f>
        <v>158</v>
      </c>
      <c r="H9" s="111"/>
      <c r="I9" s="53">
        <v>1</v>
      </c>
      <c r="J9" s="54">
        <v>94</v>
      </c>
      <c r="K9" s="54">
        <v>53</v>
      </c>
      <c r="L9" s="55">
        <v>0</v>
      </c>
      <c r="M9" s="56">
        <f>IF(ISBLANK(J9),"",J9+K9)</f>
        <v>147</v>
      </c>
    </row>
    <row r="10" spans="1:13" ht="16.5" customHeight="1" thickBot="1">
      <c r="A10" s="112"/>
      <c r="B10" s="57" t="s">
        <v>302</v>
      </c>
      <c r="C10" s="58">
        <f>IF(ISNUMBER(C6),SUM(C6:C9),"")</f>
        <v>370</v>
      </c>
      <c r="D10" s="59">
        <f>IF(ISNUMBER(D6),SUM(D6:D9),"")</f>
        <v>177</v>
      </c>
      <c r="E10" s="59">
        <f>IF(ISNUMBER(E6),SUM(E6:E9),"")</f>
        <v>9</v>
      </c>
      <c r="F10" s="60">
        <f>IF(ISNUMBER(F6),SUM(F6:F9),"")</f>
        <v>547</v>
      </c>
      <c r="H10" s="111"/>
      <c r="I10" s="57" t="s">
        <v>302</v>
      </c>
      <c r="J10" s="58">
        <f>IF(ISNUMBER(J6),SUM(J6:J9),"")</f>
        <v>388</v>
      </c>
      <c r="K10" s="59">
        <f>IF(ISNUMBER(K6),SUM(K6:K9),"")</f>
        <v>182</v>
      </c>
      <c r="L10" s="59">
        <f>IF(ISNUMBER(L6),SUM(L6:L9),"")</f>
        <v>7</v>
      </c>
      <c r="M10" s="60">
        <f>IF(ISNUMBER(M6),SUM(M6:M9),"")</f>
        <v>570</v>
      </c>
    </row>
    <row r="11" spans="1:13" ht="12.75" customHeight="1" thickBot="1">
      <c r="A11" s="110" t="s">
        <v>474</v>
      </c>
      <c r="B11" s="45">
        <v>2</v>
      </c>
      <c r="C11" s="46">
        <v>96</v>
      </c>
      <c r="D11" s="46">
        <v>44</v>
      </c>
      <c r="E11" s="47">
        <v>0</v>
      </c>
      <c r="F11" s="48">
        <f>IF(ISBLANK(C11),"",C11+D11)</f>
        <v>140</v>
      </c>
      <c r="H11" s="111" t="s">
        <v>492</v>
      </c>
      <c r="I11" s="45">
        <v>4</v>
      </c>
      <c r="J11" s="46">
        <v>87</v>
      </c>
      <c r="K11" s="46">
        <v>45</v>
      </c>
      <c r="L11" s="47">
        <v>0</v>
      </c>
      <c r="M11" s="48">
        <f>IF(ISBLANK(J11),"",J11+K11)</f>
        <v>132</v>
      </c>
    </row>
    <row r="12" spans="1:13" ht="12.75" customHeight="1" thickBot="1">
      <c r="A12" s="110"/>
      <c r="B12" s="49">
        <v>1</v>
      </c>
      <c r="C12" s="50">
        <v>96</v>
      </c>
      <c r="D12" s="50">
        <v>62</v>
      </c>
      <c r="E12" s="51">
        <v>3</v>
      </c>
      <c r="F12" s="52">
        <f>IF(ISBLANK(C12),"",C12+D12)</f>
        <v>158</v>
      </c>
      <c r="H12" s="111"/>
      <c r="I12" s="49">
        <v>3</v>
      </c>
      <c r="J12" s="50">
        <v>81</v>
      </c>
      <c r="K12" s="50">
        <v>18</v>
      </c>
      <c r="L12" s="51">
        <v>7</v>
      </c>
      <c r="M12" s="52">
        <f>IF(ISBLANK(J12),"",J12+K12)</f>
        <v>99</v>
      </c>
    </row>
    <row r="13" spans="1:13" ht="12.75" customHeight="1" thickBot="1">
      <c r="A13" s="110"/>
      <c r="B13" s="49">
        <v>3</v>
      </c>
      <c r="C13" s="50">
        <v>92</v>
      </c>
      <c r="D13" s="50">
        <v>54</v>
      </c>
      <c r="E13" s="51">
        <v>0</v>
      </c>
      <c r="F13" s="52">
        <f>IF(ISBLANK(C13),"",C13+D13)</f>
        <v>146</v>
      </c>
      <c r="H13" s="111"/>
      <c r="I13" s="49">
        <v>1</v>
      </c>
      <c r="J13" s="50">
        <v>96</v>
      </c>
      <c r="K13" s="50">
        <v>44</v>
      </c>
      <c r="L13" s="51">
        <v>3</v>
      </c>
      <c r="M13" s="52">
        <f>IF(ISBLANK(J13),"",J13+K13)</f>
        <v>140</v>
      </c>
    </row>
    <row r="14" spans="1:13" ht="12.75" customHeight="1" thickBot="1">
      <c r="A14" s="110"/>
      <c r="B14" s="53">
        <v>4</v>
      </c>
      <c r="C14" s="54">
        <v>83</v>
      </c>
      <c r="D14" s="54">
        <v>50</v>
      </c>
      <c r="E14" s="55">
        <v>0</v>
      </c>
      <c r="F14" s="56">
        <f>IF(ISBLANK(C14),"",C14+D14)</f>
        <v>133</v>
      </c>
      <c r="H14" s="111"/>
      <c r="I14" s="53">
        <v>2</v>
      </c>
      <c r="J14" s="54">
        <v>88</v>
      </c>
      <c r="K14" s="54">
        <v>54</v>
      </c>
      <c r="L14" s="55">
        <v>0</v>
      </c>
      <c r="M14" s="56">
        <f>IF(ISBLANK(J14),"",J14+K14)</f>
        <v>142</v>
      </c>
    </row>
    <row r="15" spans="1:13" ht="16.5" customHeight="1" thickBot="1">
      <c r="A15" s="110"/>
      <c r="B15" s="57" t="s">
        <v>302</v>
      </c>
      <c r="C15" s="61">
        <f>IF(ISNUMBER(C11),SUM(C11:C14),"")</f>
        <v>367</v>
      </c>
      <c r="D15" s="61">
        <f>IF(ISNUMBER(D11),SUM(D11:D14),"")</f>
        <v>210</v>
      </c>
      <c r="E15" s="59">
        <f>IF(ISNUMBER(E11),SUM(E11:E14),"")</f>
        <v>3</v>
      </c>
      <c r="F15" s="60">
        <f>IF(ISNUMBER(F11),SUM(F11:F14),"")</f>
        <v>577</v>
      </c>
      <c r="H15" s="111"/>
      <c r="I15" s="57" t="s">
        <v>302</v>
      </c>
      <c r="J15" s="58">
        <f>IF(ISNUMBER(J11),SUM(J11:J14),"")</f>
        <v>352</v>
      </c>
      <c r="K15" s="59">
        <f>IF(ISNUMBER(K11),SUM(K11:K14),"")</f>
        <v>161</v>
      </c>
      <c r="L15" s="59">
        <f>IF(ISNUMBER(L11),SUM(L11:L14),"")</f>
        <v>10</v>
      </c>
      <c r="M15" s="60">
        <f>IF(ISNUMBER(M11),SUM(M11:M14),"")</f>
        <v>513</v>
      </c>
    </row>
    <row r="17" spans="1:13" s="64" customFormat="1" ht="21.75" customHeight="1" thickBot="1">
      <c r="A17" s="102" t="s">
        <v>301</v>
      </c>
      <c r="B17" s="102"/>
      <c r="C17" s="62">
        <f>SUM(C10+C15)</f>
        <v>737</v>
      </c>
      <c r="D17" s="62">
        <f>SUM(D10+D15)</f>
        <v>387</v>
      </c>
      <c r="E17" s="62">
        <f>SUM(E10+E15)</f>
        <v>12</v>
      </c>
      <c r="F17" s="63">
        <f>SUM(F10+F15)</f>
        <v>1124</v>
      </c>
      <c r="H17" s="102" t="s">
        <v>301</v>
      </c>
      <c r="I17" s="102"/>
      <c r="J17" s="65">
        <f>J10+J15</f>
        <v>740</v>
      </c>
      <c r="K17" s="65">
        <f>K10+K15</f>
        <v>343</v>
      </c>
      <c r="L17" s="65">
        <f>L10+L15</f>
        <v>17</v>
      </c>
      <c r="M17" s="66">
        <f>M10+M15</f>
        <v>1083</v>
      </c>
    </row>
    <row r="18" ht="31.5" customHeight="1"/>
    <row r="19" spans="1:13" s="39" customFormat="1" ht="34.5" customHeight="1" thickBot="1">
      <c r="A19" s="103" t="s">
        <v>1</v>
      </c>
      <c r="B19" s="103"/>
      <c r="C19" s="103"/>
      <c r="D19" s="103"/>
      <c r="E19" s="103"/>
      <c r="F19" s="103"/>
      <c r="G19" s="38"/>
      <c r="H19" s="103" t="s">
        <v>1</v>
      </c>
      <c r="I19" s="103"/>
      <c r="J19" s="103"/>
      <c r="K19" s="103"/>
      <c r="L19" s="103"/>
      <c r="M19" s="103"/>
    </row>
    <row r="20" spans="1:13" ht="25.5" customHeight="1" thickBot="1">
      <c r="A20" s="40" t="s">
        <v>292</v>
      </c>
      <c r="B20" s="109" t="s">
        <v>308</v>
      </c>
      <c r="C20" s="109"/>
      <c r="D20" s="109"/>
      <c r="E20" s="109"/>
      <c r="F20" s="109"/>
      <c r="G20" s="41"/>
      <c r="H20" s="40" t="s">
        <v>292</v>
      </c>
      <c r="I20" s="109" t="s">
        <v>307</v>
      </c>
      <c r="J20" s="109"/>
      <c r="K20" s="109"/>
      <c r="L20" s="109"/>
      <c r="M20" s="109"/>
    </row>
    <row r="21" spans="1:13" ht="12.75" customHeight="1" thickBot="1">
      <c r="A21" s="105" t="s">
        <v>295</v>
      </c>
      <c r="B21" s="106" t="s">
        <v>296</v>
      </c>
      <c r="C21" s="107" t="s">
        <v>297</v>
      </c>
      <c r="D21" s="107"/>
      <c r="E21" s="107"/>
      <c r="F21" s="107"/>
      <c r="H21" s="105" t="s">
        <v>295</v>
      </c>
      <c r="I21" s="106" t="s">
        <v>296</v>
      </c>
      <c r="J21" s="107" t="s">
        <v>297</v>
      </c>
      <c r="K21" s="107"/>
      <c r="L21" s="107"/>
      <c r="M21" s="107"/>
    </row>
    <row r="22" spans="1:13" ht="13.5" thickBot="1">
      <c r="A22" s="105"/>
      <c r="B22" s="106"/>
      <c r="C22" s="42" t="s">
        <v>298</v>
      </c>
      <c r="D22" s="43" t="s">
        <v>299</v>
      </c>
      <c r="E22" s="43" t="s">
        <v>300</v>
      </c>
      <c r="F22" s="44" t="s">
        <v>301</v>
      </c>
      <c r="H22" s="105"/>
      <c r="I22" s="106"/>
      <c r="J22" s="42" t="s">
        <v>298</v>
      </c>
      <c r="K22" s="43" t="s">
        <v>299</v>
      </c>
      <c r="L22" s="43" t="s">
        <v>300</v>
      </c>
      <c r="M22" s="44" t="s">
        <v>301</v>
      </c>
    </row>
    <row r="23" spans="1:8" ht="13.5" thickBot="1">
      <c r="A23" s="41"/>
      <c r="H23" s="41"/>
    </row>
    <row r="24" spans="1:13" ht="12.75" customHeight="1" thickBot="1">
      <c r="A24" s="112" t="s">
        <v>493</v>
      </c>
      <c r="B24" s="45">
        <v>1</v>
      </c>
      <c r="C24" s="46">
        <v>93</v>
      </c>
      <c r="D24" s="46">
        <v>41</v>
      </c>
      <c r="E24" s="47">
        <v>3</v>
      </c>
      <c r="F24" s="48">
        <f>IF(ISBLANK(C24),"",C24+D24)</f>
        <v>134</v>
      </c>
      <c r="H24" s="125"/>
      <c r="I24" s="45">
        <v>3</v>
      </c>
      <c r="J24" s="46"/>
      <c r="K24" s="46"/>
      <c r="L24" s="47"/>
      <c r="M24" s="48">
        <f>IF(ISBLANK(J24),"",J24+K24)</f>
      </c>
    </row>
    <row r="25" spans="1:13" ht="12.75" customHeight="1" thickBot="1">
      <c r="A25" s="112"/>
      <c r="B25" s="49">
        <v>2</v>
      </c>
      <c r="C25" s="50">
        <v>86</v>
      </c>
      <c r="D25" s="50">
        <v>44</v>
      </c>
      <c r="E25" s="51">
        <v>2</v>
      </c>
      <c r="F25" s="52">
        <f>IF(ISBLANK(C25),"",C25+D25)</f>
        <v>130</v>
      </c>
      <c r="H25" s="125"/>
      <c r="I25" s="49">
        <v>4</v>
      </c>
      <c r="J25" s="50"/>
      <c r="K25" s="50"/>
      <c r="L25" s="51"/>
      <c r="M25" s="52">
        <f>IF(ISBLANK(J25),"",J25+K25)</f>
      </c>
    </row>
    <row r="26" spans="1:13" ht="12.75" customHeight="1" thickBot="1">
      <c r="A26" s="112"/>
      <c r="B26" s="49">
        <v>4</v>
      </c>
      <c r="C26" s="50">
        <v>84</v>
      </c>
      <c r="D26" s="50">
        <v>45</v>
      </c>
      <c r="E26" s="51">
        <v>0</v>
      </c>
      <c r="F26" s="52">
        <f>IF(ISBLANK(C26),"",C26+D26)</f>
        <v>129</v>
      </c>
      <c r="H26" s="125"/>
      <c r="I26" s="49">
        <v>2</v>
      </c>
      <c r="J26" s="50"/>
      <c r="K26" s="50"/>
      <c r="L26" s="51"/>
      <c r="M26" s="52">
        <f>IF(ISBLANK(J26),"",J26+K26)</f>
      </c>
    </row>
    <row r="27" spans="1:13" ht="12.75" customHeight="1" thickBot="1">
      <c r="A27" s="112"/>
      <c r="B27" s="53">
        <v>3</v>
      </c>
      <c r="C27" s="54">
        <v>100</v>
      </c>
      <c r="D27" s="54">
        <v>35</v>
      </c>
      <c r="E27" s="55">
        <v>2</v>
      </c>
      <c r="F27" s="56">
        <f>IF(ISBLANK(C27),"",C27+D27)</f>
        <v>135</v>
      </c>
      <c r="H27" s="125"/>
      <c r="I27" s="53">
        <v>1</v>
      </c>
      <c r="J27" s="54"/>
      <c r="K27" s="54"/>
      <c r="L27" s="55"/>
      <c r="M27" s="56">
        <f>IF(ISBLANK(J27),"",J27+K27)</f>
      </c>
    </row>
    <row r="28" spans="1:13" ht="16.5" customHeight="1" thickBot="1">
      <c r="A28" s="112"/>
      <c r="B28" s="57" t="s">
        <v>302</v>
      </c>
      <c r="C28" s="58">
        <f>IF(ISNUMBER(C24),SUM(C24:C27),"")</f>
        <v>363</v>
      </c>
      <c r="D28" s="59">
        <f>IF(ISNUMBER(D24),SUM(D24:D27),"")</f>
        <v>165</v>
      </c>
      <c r="E28" s="59">
        <f>IF(ISNUMBER(E24),SUM(E24:E27),"")</f>
        <v>7</v>
      </c>
      <c r="F28" s="60">
        <f>IF(ISNUMBER(F24),SUM(F24:F27),"")</f>
        <v>528</v>
      </c>
      <c r="H28" s="125"/>
      <c r="I28" s="57" t="s">
        <v>302</v>
      </c>
      <c r="J28" s="58">
        <f>IF(ISNUMBER(J24),SUM(J24:J27),"")</f>
      </c>
      <c r="K28" s="59">
        <f>IF(ISNUMBER(K24),SUM(K24:K27),"")</f>
      </c>
      <c r="L28" s="59">
        <f>IF(ISNUMBER(L24),SUM(L24:L27),"")</f>
      </c>
      <c r="M28" s="60">
        <f>IF(ISNUMBER(M24),SUM(M24:M27),"")</f>
      </c>
    </row>
    <row r="29" spans="1:13" ht="12.75" customHeight="1" thickBot="1">
      <c r="A29" s="111" t="s">
        <v>494</v>
      </c>
      <c r="B29" s="45">
        <v>2</v>
      </c>
      <c r="C29" s="67">
        <v>96</v>
      </c>
      <c r="D29" s="47">
        <v>53</v>
      </c>
      <c r="E29" s="47">
        <v>1</v>
      </c>
      <c r="F29" s="48">
        <f>IF(ISBLANK(C29),"",C29+D29)</f>
        <v>149</v>
      </c>
      <c r="H29" s="126"/>
      <c r="I29" s="45">
        <v>4</v>
      </c>
      <c r="J29" s="67"/>
      <c r="K29" s="47"/>
      <c r="L29" s="47"/>
      <c r="M29" s="48">
        <f>IF(ISBLANK(J29),"",J29+K29)</f>
      </c>
    </row>
    <row r="30" spans="1:13" ht="12.75" customHeight="1" thickBot="1">
      <c r="A30" s="111"/>
      <c r="B30" s="49">
        <v>1</v>
      </c>
      <c r="C30" s="68">
        <v>98</v>
      </c>
      <c r="D30" s="51">
        <v>60</v>
      </c>
      <c r="E30" s="51">
        <v>0</v>
      </c>
      <c r="F30" s="52">
        <f>IF(ISBLANK(C30),"",C30+D30)</f>
        <v>158</v>
      </c>
      <c r="H30" s="126"/>
      <c r="I30" s="49">
        <v>3</v>
      </c>
      <c r="J30" s="68"/>
      <c r="K30" s="51"/>
      <c r="L30" s="51"/>
      <c r="M30" s="52">
        <f>IF(ISBLANK(J30),"",J30+K30)</f>
      </c>
    </row>
    <row r="31" spans="1:13" ht="12.75" customHeight="1" thickBot="1">
      <c r="A31" s="111"/>
      <c r="B31" s="49">
        <v>3</v>
      </c>
      <c r="C31" s="68">
        <v>98</v>
      </c>
      <c r="D31" s="51">
        <v>51</v>
      </c>
      <c r="E31" s="51">
        <v>1</v>
      </c>
      <c r="F31" s="52">
        <f>IF(ISBLANK(C31),"",C31+D31)</f>
        <v>149</v>
      </c>
      <c r="H31" s="126"/>
      <c r="I31" s="49">
        <v>1</v>
      </c>
      <c r="J31" s="68"/>
      <c r="K31" s="51"/>
      <c r="L31" s="51"/>
      <c r="M31" s="52">
        <f>IF(ISBLANK(J31),"",J31+K31)</f>
      </c>
    </row>
    <row r="32" spans="1:13" ht="12.75" customHeight="1" thickBot="1">
      <c r="A32" s="111"/>
      <c r="B32" s="53">
        <v>4</v>
      </c>
      <c r="C32" s="69">
        <v>90</v>
      </c>
      <c r="D32" s="55">
        <v>70</v>
      </c>
      <c r="E32" s="55">
        <v>1</v>
      </c>
      <c r="F32" s="56">
        <f>IF(ISBLANK(C32),"",C32+D32)</f>
        <v>160</v>
      </c>
      <c r="H32" s="126"/>
      <c r="I32" s="53">
        <v>2</v>
      </c>
      <c r="J32" s="69"/>
      <c r="K32" s="55"/>
      <c r="L32" s="55"/>
      <c r="M32" s="56">
        <f>IF(ISBLANK(J32),"",J32+K32)</f>
      </c>
    </row>
    <row r="33" spans="1:13" ht="16.5" customHeight="1" thickBot="1">
      <c r="A33" s="111"/>
      <c r="B33" s="57" t="s">
        <v>302</v>
      </c>
      <c r="C33" s="61">
        <f>IF(ISNUMBER(C29),SUM(C29:C32),"")</f>
        <v>382</v>
      </c>
      <c r="D33" s="61">
        <f>IF(ISNUMBER(D29),SUM(D29:D32),"")</f>
        <v>234</v>
      </c>
      <c r="E33" s="59">
        <f>IF(ISNUMBER(E29),SUM(E29:E32),"")</f>
        <v>3</v>
      </c>
      <c r="F33" s="60">
        <f>IF(ISNUMBER(F29),SUM(F29:F32),"")</f>
        <v>616</v>
      </c>
      <c r="H33" s="126"/>
      <c r="I33" s="57" t="s">
        <v>302</v>
      </c>
      <c r="J33" s="58">
        <f>IF(ISNUMBER(J29),SUM(J29:J32),"")</f>
      </c>
      <c r="K33" s="59">
        <f>IF(ISNUMBER(K29),SUM(K29:K32),"")</f>
      </c>
      <c r="L33" s="59">
        <f>IF(ISNUMBER(L29),SUM(L29:L32),"")</f>
      </c>
      <c r="M33" s="60">
        <f>IF(ISNUMBER(M29),SUM(M29:M32),"")</f>
      </c>
    </row>
    <row r="35" spans="1:13" s="64" customFormat="1" ht="21.75" customHeight="1" thickBot="1">
      <c r="A35" s="102" t="s">
        <v>301</v>
      </c>
      <c r="B35" s="102"/>
      <c r="C35" s="62">
        <f>SUM(C28+C33)</f>
        <v>745</v>
      </c>
      <c r="D35" s="62">
        <f>SUM(D28+D33)</f>
        <v>399</v>
      </c>
      <c r="E35" s="62">
        <f>SUM(E28+E33)</f>
        <v>10</v>
      </c>
      <c r="F35" s="63">
        <f>SUM(F28+F33)</f>
        <v>1144</v>
      </c>
      <c r="H35" s="102" t="s">
        <v>301</v>
      </c>
      <c r="I35" s="102"/>
      <c r="J35" s="65" t="e">
        <f>J28+J33</f>
        <v>#VALUE!</v>
      </c>
      <c r="K35" s="65" t="e">
        <f>K28+K33</f>
        <v>#VALUE!</v>
      </c>
      <c r="L35" s="65" t="e">
        <f>L28+L33</f>
        <v>#VALUE!</v>
      </c>
      <c r="M35" s="66" t="e">
        <f>M28+M33</f>
        <v>#VALUE!</v>
      </c>
    </row>
    <row r="36" ht="31.5" customHeight="1">
      <c r="U36" s="37" t="s">
        <v>305</v>
      </c>
    </row>
    <row r="37" spans="1:13" s="39" customFormat="1" ht="34.5" customHeight="1" thickBot="1">
      <c r="A37" s="103" t="s">
        <v>1</v>
      </c>
      <c r="B37" s="103"/>
      <c r="C37" s="103"/>
      <c r="D37" s="103"/>
      <c r="E37" s="103"/>
      <c r="F37" s="103"/>
      <c r="G37" s="38"/>
      <c r="H37" s="103" t="s">
        <v>1</v>
      </c>
      <c r="I37" s="103"/>
      <c r="J37" s="103"/>
      <c r="K37" s="103"/>
      <c r="L37" s="103"/>
      <c r="M37" s="103"/>
    </row>
    <row r="38" spans="1:13" ht="25.5" customHeight="1" thickBot="1">
      <c r="A38" s="40" t="s">
        <v>292</v>
      </c>
      <c r="B38" s="104" t="s">
        <v>307</v>
      </c>
      <c r="C38" s="104"/>
      <c r="D38" s="104"/>
      <c r="E38" s="104"/>
      <c r="F38" s="104"/>
      <c r="G38" s="41"/>
      <c r="H38" s="40" t="s">
        <v>292</v>
      </c>
      <c r="I38" s="104" t="s">
        <v>307</v>
      </c>
      <c r="J38" s="104"/>
      <c r="K38" s="104"/>
      <c r="L38" s="104"/>
      <c r="M38" s="104"/>
    </row>
    <row r="39" spans="1:13" ht="12.75" customHeight="1" thickBot="1">
      <c r="A39" s="105" t="s">
        <v>295</v>
      </c>
      <c r="B39" s="106" t="s">
        <v>296</v>
      </c>
      <c r="C39" s="107" t="s">
        <v>297</v>
      </c>
      <c r="D39" s="107"/>
      <c r="E39" s="107"/>
      <c r="F39" s="107"/>
      <c r="H39" s="105" t="s">
        <v>295</v>
      </c>
      <c r="I39" s="106" t="s">
        <v>296</v>
      </c>
      <c r="J39" s="107" t="s">
        <v>297</v>
      </c>
      <c r="K39" s="107"/>
      <c r="L39" s="107"/>
      <c r="M39" s="107"/>
    </row>
    <row r="40" spans="1:13" ht="13.5" thickBot="1">
      <c r="A40" s="105"/>
      <c r="B40" s="106"/>
      <c r="C40" s="42" t="s">
        <v>298</v>
      </c>
      <c r="D40" s="43" t="s">
        <v>299</v>
      </c>
      <c r="E40" s="43" t="s">
        <v>300</v>
      </c>
      <c r="F40" s="44" t="s">
        <v>301</v>
      </c>
      <c r="H40" s="105"/>
      <c r="I40" s="106"/>
      <c r="J40" s="42" t="s">
        <v>298</v>
      </c>
      <c r="K40" s="43" t="s">
        <v>299</v>
      </c>
      <c r="L40" s="43" t="s">
        <v>300</v>
      </c>
      <c r="M40" s="44" t="s">
        <v>301</v>
      </c>
    </row>
    <row r="41" spans="1:8" ht="13.5" thickBot="1">
      <c r="A41" s="41"/>
      <c r="H41" s="41"/>
    </row>
    <row r="42" spans="1:13" ht="12.75" customHeight="1" thickBot="1">
      <c r="A42" s="125"/>
      <c r="B42" s="45">
        <v>1</v>
      </c>
      <c r="C42" s="46"/>
      <c r="D42" s="46"/>
      <c r="E42" s="47"/>
      <c r="F42" s="48">
        <f>IF(ISBLANK(C42),"",C42+D42)</f>
      </c>
      <c r="H42" s="113"/>
      <c r="I42" s="45">
        <v>3</v>
      </c>
      <c r="J42" s="46"/>
      <c r="K42" s="46"/>
      <c r="L42" s="47"/>
      <c r="M42" s="48">
        <f>IF(ISBLANK(J42),"",J42+K42)</f>
      </c>
    </row>
    <row r="43" spans="1:13" ht="12.75" customHeight="1" thickBot="1">
      <c r="A43" s="125"/>
      <c r="B43" s="49">
        <v>2</v>
      </c>
      <c r="C43" s="50"/>
      <c r="D43" s="50"/>
      <c r="E43" s="51"/>
      <c r="F43" s="52">
        <f>IF(ISBLANK(C43),"",C43+D43)</f>
      </c>
      <c r="H43" s="113"/>
      <c r="I43" s="49">
        <v>4</v>
      </c>
      <c r="J43" s="50"/>
      <c r="K43" s="50"/>
      <c r="L43" s="51"/>
      <c r="M43" s="52">
        <f>IF(ISBLANK(J43),"",J43+K43)</f>
      </c>
    </row>
    <row r="44" spans="1:13" ht="12.75" customHeight="1" thickBot="1">
      <c r="A44" s="125"/>
      <c r="B44" s="49">
        <v>4</v>
      </c>
      <c r="C44" s="50"/>
      <c r="D44" s="50"/>
      <c r="E44" s="51"/>
      <c r="F44" s="52">
        <f>IF(ISBLANK(C44),"",C44+D44)</f>
      </c>
      <c r="H44" s="113"/>
      <c r="I44" s="49">
        <v>2</v>
      </c>
      <c r="J44" s="50"/>
      <c r="K44" s="50"/>
      <c r="L44" s="51"/>
      <c r="M44" s="52">
        <f>IF(ISBLANK(J44),"",J44+K44)</f>
      </c>
    </row>
    <row r="45" spans="1:13" ht="12.75" customHeight="1" thickBot="1">
      <c r="A45" s="125"/>
      <c r="B45" s="53">
        <v>3</v>
      </c>
      <c r="C45" s="54"/>
      <c r="D45" s="54"/>
      <c r="E45" s="55"/>
      <c r="F45" s="56">
        <f>IF(ISBLANK(C45),"",C45+D45)</f>
      </c>
      <c r="H45" s="113"/>
      <c r="I45" s="53">
        <v>1</v>
      </c>
      <c r="J45" s="54"/>
      <c r="K45" s="54"/>
      <c r="L45" s="55"/>
      <c r="M45" s="56">
        <f>IF(ISBLANK(J45),"",J45+K45)</f>
      </c>
    </row>
    <row r="46" spans="1:13" ht="16.5" customHeight="1" thickBot="1">
      <c r="A46" s="125"/>
      <c r="B46" s="57" t="s">
        <v>302</v>
      </c>
      <c r="C46" s="58">
        <f>IF(ISNUMBER(C42),SUM(C42:C45),"")</f>
      </c>
      <c r="D46" s="59">
        <f>IF(ISNUMBER(D42),SUM(D42:D45),"")</f>
      </c>
      <c r="E46" s="59">
        <f>IF(ISNUMBER(E42),SUM(E42:E45),"")</f>
      </c>
      <c r="F46" s="60">
        <f>IF(ISNUMBER(F42),SUM(F42:F45),"")</f>
      </c>
      <c r="H46" s="113"/>
      <c r="I46" s="57" t="s">
        <v>302</v>
      </c>
      <c r="J46" s="58">
        <f>IF(ISNUMBER(J42),SUM(J42:J45),"")</f>
      </c>
      <c r="K46" s="59">
        <f>IF(ISNUMBER(K42),SUM(K42:K45),"")</f>
      </c>
      <c r="L46" s="59">
        <f>IF(ISNUMBER(L42),SUM(L42:L45),"")</f>
      </c>
      <c r="M46" s="60">
        <f>IF(ISNUMBER(M42),SUM(M42:M45),"")</f>
      </c>
    </row>
    <row r="47" spans="1:13" ht="12.75" customHeight="1" thickBot="1">
      <c r="A47" s="126"/>
      <c r="B47" s="45">
        <v>1</v>
      </c>
      <c r="C47" s="67"/>
      <c r="D47" s="47"/>
      <c r="E47" s="47"/>
      <c r="F47" s="48">
        <f>IF(ISBLANK(C47),"",C47+D47)</f>
      </c>
      <c r="H47" s="114"/>
      <c r="I47" s="45">
        <v>4</v>
      </c>
      <c r="J47" s="67"/>
      <c r="K47" s="47"/>
      <c r="L47" s="47"/>
      <c r="M47" s="48">
        <f>IF(ISBLANK(J47),"",J47+K47)</f>
      </c>
    </row>
    <row r="48" spans="1:13" ht="12.75" customHeight="1" thickBot="1">
      <c r="A48" s="126"/>
      <c r="B48" s="49">
        <v>2</v>
      </c>
      <c r="C48" s="68"/>
      <c r="D48" s="51"/>
      <c r="E48" s="51"/>
      <c r="F48" s="52">
        <f>IF(ISBLANK(C48),"",C48+D48)</f>
      </c>
      <c r="H48" s="114"/>
      <c r="I48" s="49">
        <v>3</v>
      </c>
      <c r="J48" s="68"/>
      <c r="K48" s="51"/>
      <c r="L48" s="51"/>
      <c r="M48" s="52">
        <f>IF(ISBLANK(J48),"",J48+K48)</f>
      </c>
    </row>
    <row r="49" spans="1:13" ht="12.75" customHeight="1" thickBot="1">
      <c r="A49" s="126"/>
      <c r="B49" s="49">
        <v>3</v>
      </c>
      <c r="C49" s="68"/>
      <c r="D49" s="51"/>
      <c r="E49" s="51"/>
      <c r="F49" s="52">
        <f>IF(ISBLANK(C49),"",C49+D49)</f>
      </c>
      <c r="H49" s="114"/>
      <c r="I49" s="49">
        <v>1</v>
      </c>
      <c r="J49" s="68"/>
      <c r="K49" s="51"/>
      <c r="L49" s="51"/>
      <c r="M49" s="52">
        <f>IF(ISBLANK(J49),"",J49+K49)</f>
      </c>
    </row>
    <row r="50" spans="1:13" ht="12.75" customHeight="1" thickBot="1">
      <c r="A50" s="126"/>
      <c r="B50" s="53">
        <v>4</v>
      </c>
      <c r="C50" s="69">
        <v>99</v>
      </c>
      <c r="D50" s="55">
        <v>18</v>
      </c>
      <c r="E50" s="55">
        <v>1</v>
      </c>
      <c r="F50" s="56">
        <f>IF(ISBLANK(C50),"",C50+D50)</f>
        <v>117</v>
      </c>
      <c r="H50" s="114"/>
      <c r="I50" s="53">
        <v>2</v>
      </c>
      <c r="J50" s="69"/>
      <c r="K50" s="55"/>
      <c r="L50" s="55"/>
      <c r="M50" s="56">
        <f>IF(ISBLANK(J50),"",J50+K50)</f>
      </c>
    </row>
    <row r="51" spans="1:13" ht="16.5" customHeight="1" thickBot="1">
      <c r="A51" s="126"/>
      <c r="B51" s="57" t="s">
        <v>302</v>
      </c>
      <c r="C51" s="61">
        <f>IF(ISNUMBER(C47),SUM(C47:C50),"")</f>
      </c>
      <c r="D51" s="61">
        <f>IF(ISNUMBER(D47),SUM(D47:D50),"")</f>
      </c>
      <c r="E51" s="59">
        <f>IF(ISNUMBER(E47),SUM(E47:E50),"")</f>
      </c>
      <c r="F51" s="60">
        <f>IF(ISNUMBER(F47),SUM(F47:F50),"")</f>
      </c>
      <c r="H51" s="114"/>
      <c r="I51" s="57" t="s">
        <v>302</v>
      </c>
      <c r="J51" s="58">
        <f>IF(ISNUMBER(J47),SUM(J47:J50),"")</f>
      </c>
      <c r="K51" s="59">
        <f>IF(ISNUMBER(K47),SUM(K47:K50),"")</f>
      </c>
      <c r="L51" s="59">
        <f>IF(ISNUMBER(L47),SUM(L47:L50),"")</f>
      </c>
      <c r="M51" s="60">
        <f>IF(ISNUMBER(M47),SUM(M47:M50),"")</f>
      </c>
    </row>
    <row r="53" spans="1:13" s="64" customFormat="1" ht="21.75" customHeight="1" thickBot="1">
      <c r="A53" s="102" t="s">
        <v>301</v>
      </c>
      <c r="B53" s="102"/>
      <c r="C53" s="62" t="e">
        <f>SUM(C46+C51)</f>
        <v>#VALUE!</v>
      </c>
      <c r="D53" s="62" t="e">
        <f>SUM(D46+D51)</f>
        <v>#VALUE!</v>
      </c>
      <c r="E53" s="62" t="e">
        <f>SUM(E46+E51)</f>
        <v>#VALUE!</v>
      </c>
      <c r="F53" s="63" t="e">
        <f>SUM(F46+F51)</f>
        <v>#VALUE!</v>
      </c>
      <c r="H53" s="102" t="s">
        <v>301</v>
      </c>
      <c r="I53" s="102"/>
      <c r="J53" s="65" t="e">
        <f>J46+J51</f>
        <v>#VALUE!</v>
      </c>
      <c r="K53" s="65" t="e">
        <f>K46+K51</f>
        <v>#VALUE!</v>
      </c>
      <c r="L53" s="65" t="e">
        <f>L46+L51</f>
        <v>#VALUE!</v>
      </c>
      <c r="M53" s="66" t="e">
        <f>M46+M51</f>
        <v>#VALUE!</v>
      </c>
    </row>
  </sheetData>
  <sheetProtection selectLockedCells="1" selectUnlockedCells="1"/>
  <mergeCells count="48">
    <mergeCell ref="A1:F1"/>
    <mergeCell ref="H1:M1"/>
    <mergeCell ref="B2:F2"/>
    <mergeCell ref="I2:M2"/>
    <mergeCell ref="A3:A4"/>
    <mergeCell ref="B3:B4"/>
    <mergeCell ref="C3:F3"/>
    <mergeCell ref="H3:H4"/>
    <mergeCell ref="I3:I4"/>
    <mergeCell ref="J3:M3"/>
    <mergeCell ref="A6:A10"/>
    <mergeCell ref="H6:H10"/>
    <mergeCell ref="A11:A15"/>
    <mergeCell ref="H11:H15"/>
    <mergeCell ref="A17:B17"/>
    <mergeCell ref="H17:I17"/>
    <mergeCell ref="A19:F19"/>
    <mergeCell ref="H19:M19"/>
    <mergeCell ref="B20:F20"/>
    <mergeCell ref="I20:M20"/>
    <mergeCell ref="A21:A22"/>
    <mergeCell ref="B21:B22"/>
    <mergeCell ref="C21:F21"/>
    <mergeCell ref="H21:H22"/>
    <mergeCell ref="I21:I22"/>
    <mergeCell ref="J21:M21"/>
    <mergeCell ref="A24:A28"/>
    <mergeCell ref="H24:H28"/>
    <mergeCell ref="A29:A33"/>
    <mergeCell ref="H29:H33"/>
    <mergeCell ref="A35:B35"/>
    <mergeCell ref="H35:I35"/>
    <mergeCell ref="A37:F37"/>
    <mergeCell ref="H37:M37"/>
    <mergeCell ref="B38:F38"/>
    <mergeCell ref="I38:M38"/>
    <mergeCell ref="A39:A40"/>
    <mergeCell ref="B39:B40"/>
    <mergeCell ref="C39:F39"/>
    <mergeCell ref="H39:H40"/>
    <mergeCell ref="I39:I40"/>
    <mergeCell ref="J39:M39"/>
    <mergeCell ref="A42:A46"/>
    <mergeCell ref="H42:H46"/>
    <mergeCell ref="A47:A51"/>
    <mergeCell ref="H47:H51"/>
    <mergeCell ref="A53:B53"/>
    <mergeCell ref="H53:I53"/>
  </mergeCells>
  <printOptions horizontalCentered="1" verticalCentered="1"/>
  <pageMargins left="0.39375" right="0.39375" top="0.39375" bottom="0.3541666666666667" header="0.5118055555555555" footer="0.5118055555555555"/>
  <pageSetup horizontalDpi="300" verticalDpi="300" orientation="portrait" paperSize="9" scale="9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22"/>
  </sheetPr>
  <dimension ref="A1:U53"/>
  <sheetViews>
    <sheetView zoomScalePageLayoutView="0" workbookViewId="0" topLeftCell="A1">
      <selection activeCell="AB33" sqref="AB33"/>
    </sheetView>
  </sheetViews>
  <sheetFormatPr defaultColWidth="9.140625" defaultRowHeight="15"/>
  <cols>
    <col min="1" max="1" width="14.7109375" style="37" customWidth="1"/>
    <col min="2" max="6" width="7.140625" style="37" customWidth="1"/>
    <col min="7" max="7" width="1.421875" style="37" customWidth="1"/>
    <col min="8" max="8" width="14.7109375" style="37" customWidth="1"/>
    <col min="9" max="13" width="7.140625" style="37" customWidth="1"/>
    <col min="14" max="16384" width="9.140625" style="37" customWidth="1"/>
  </cols>
  <sheetData>
    <row r="1" spans="1:13" s="39" customFormat="1" ht="34.5" customHeight="1" thickBot="1">
      <c r="A1" s="103" t="s">
        <v>1</v>
      </c>
      <c r="B1" s="103"/>
      <c r="C1" s="103"/>
      <c r="D1" s="103"/>
      <c r="E1" s="103"/>
      <c r="F1" s="103"/>
      <c r="G1" s="38"/>
      <c r="H1" s="103" t="s">
        <v>1</v>
      </c>
      <c r="I1" s="103"/>
      <c r="J1" s="103"/>
      <c r="K1" s="103"/>
      <c r="L1" s="103"/>
      <c r="M1" s="103"/>
    </row>
    <row r="2" spans="1:13" ht="25.5" customHeight="1" thickBot="1">
      <c r="A2" s="40" t="s">
        <v>292</v>
      </c>
      <c r="B2" s="104" t="s">
        <v>308</v>
      </c>
      <c r="C2" s="104"/>
      <c r="D2" s="104"/>
      <c r="E2" s="104"/>
      <c r="F2" s="104"/>
      <c r="G2" s="41"/>
      <c r="H2" s="40" t="s">
        <v>292</v>
      </c>
      <c r="I2" s="104" t="s">
        <v>308</v>
      </c>
      <c r="J2" s="104"/>
      <c r="K2" s="104"/>
      <c r="L2" s="104"/>
      <c r="M2" s="104"/>
    </row>
    <row r="3" spans="1:13" ht="12.75" customHeight="1" thickBot="1">
      <c r="A3" s="105" t="s">
        <v>295</v>
      </c>
      <c r="B3" s="106" t="s">
        <v>296</v>
      </c>
      <c r="C3" s="107" t="s">
        <v>297</v>
      </c>
      <c r="D3" s="107"/>
      <c r="E3" s="107"/>
      <c r="F3" s="107"/>
      <c r="H3" s="105" t="s">
        <v>295</v>
      </c>
      <c r="I3" s="106" t="s">
        <v>296</v>
      </c>
      <c r="J3" s="107" t="s">
        <v>297</v>
      </c>
      <c r="K3" s="107"/>
      <c r="L3" s="107"/>
      <c r="M3" s="107"/>
    </row>
    <row r="4" spans="1:13" ht="13.5" thickBot="1">
      <c r="A4" s="105"/>
      <c r="B4" s="106"/>
      <c r="C4" s="42" t="s">
        <v>298</v>
      </c>
      <c r="D4" s="43" t="s">
        <v>299</v>
      </c>
      <c r="E4" s="43" t="s">
        <v>300</v>
      </c>
      <c r="F4" s="44" t="s">
        <v>301</v>
      </c>
      <c r="H4" s="105"/>
      <c r="I4" s="106"/>
      <c r="J4" s="42" t="s">
        <v>298</v>
      </c>
      <c r="K4" s="43" t="s">
        <v>299</v>
      </c>
      <c r="L4" s="43" t="s">
        <v>300</v>
      </c>
      <c r="M4" s="44" t="s">
        <v>301</v>
      </c>
    </row>
    <row r="5" spans="1:8" ht="13.5" thickBot="1">
      <c r="A5" s="41"/>
      <c r="H5" s="41"/>
    </row>
    <row r="6" spans="1:13" ht="12.75" customHeight="1" thickBot="1">
      <c r="A6" s="127"/>
      <c r="B6" s="45">
        <v>1</v>
      </c>
      <c r="C6" s="46"/>
      <c r="D6" s="46"/>
      <c r="E6" s="47"/>
      <c r="F6" s="48">
        <f>IF(ISBLANK(C6),"",C6+D6)</f>
      </c>
      <c r="H6" s="126"/>
      <c r="I6" s="45">
        <v>3</v>
      </c>
      <c r="J6" s="46"/>
      <c r="K6" s="46"/>
      <c r="L6" s="47"/>
      <c r="M6" s="48">
        <f>IF(ISBLANK(J6),"",J6+K6)</f>
      </c>
    </row>
    <row r="7" spans="1:13" ht="12.75" customHeight="1" thickBot="1">
      <c r="A7" s="127"/>
      <c r="B7" s="49">
        <v>2</v>
      </c>
      <c r="C7" s="50"/>
      <c r="D7" s="50"/>
      <c r="E7" s="51"/>
      <c r="F7" s="52">
        <f>IF(ISBLANK(C7),"",C7+D7)</f>
      </c>
      <c r="H7" s="126"/>
      <c r="I7" s="49">
        <v>4</v>
      </c>
      <c r="J7" s="50"/>
      <c r="K7" s="50"/>
      <c r="L7" s="51"/>
      <c r="M7" s="52">
        <f>IF(ISBLANK(J7),"",J7+K7)</f>
      </c>
    </row>
    <row r="8" spans="1:13" ht="12.75" customHeight="1" thickBot="1">
      <c r="A8" s="127"/>
      <c r="B8" s="49">
        <v>4</v>
      </c>
      <c r="C8" s="50"/>
      <c r="D8" s="50"/>
      <c r="E8" s="51"/>
      <c r="F8" s="52">
        <f>IF(ISBLANK(C8),"",C8+D8)</f>
      </c>
      <c r="H8" s="126"/>
      <c r="I8" s="49">
        <v>2</v>
      </c>
      <c r="J8" s="50"/>
      <c r="K8" s="50"/>
      <c r="L8" s="51"/>
      <c r="M8" s="52">
        <f>IF(ISBLANK(J8),"",J8+K8)</f>
      </c>
    </row>
    <row r="9" spans="1:13" ht="12.75" customHeight="1" thickBot="1">
      <c r="A9" s="127"/>
      <c r="B9" s="53">
        <v>3</v>
      </c>
      <c r="C9" s="54"/>
      <c r="D9" s="54"/>
      <c r="E9" s="55"/>
      <c r="F9" s="56">
        <f>IF(ISBLANK(C9),"",C9+D9)</f>
      </c>
      <c r="H9" s="126"/>
      <c r="I9" s="53">
        <v>1</v>
      </c>
      <c r="J9" s="54"/>
      <c r="K9" s="54"/>
      <c r="L9" s="55"/>
      <c r="M9" s="56">
        <f>IF(ISBLANK(J9),"",J9+K9)</f>
      </c>
    </row>
    <row r="10" spans="1:13" ht="16.5" customHeight="1" thickBot="1">
      <c r="A10" s="127"/>
      <c r="B10" s="57" t="s">
        <v>302</v>
      </c>
      <c r="C10" s="58">
        <f>IF(ISNUMBER(C6),SUM(C6:C9),"")</f>
      </c>
      <c r="D10" s="59">
        <f>IF(ISNUMBER(D6),SUM(D6:D9),"")</f>
      </c>
      <c r="E10" s="59">
        <f>IF(ISNUMBER(E6),SUM(E6:E9),"")</f>
      </c>
      <c r="F10" s="60">
        <f>IF(ISNUMBER(F6),SUM(F6:F9),"")</f>
      </c>
      <c r="H10" s="126"/>
      <c r="I10" s="57" t="s">
        <v>302</v>
      </c>
      <c r="J10" s="58">
        <f>IF(ISNUMBER(J6),SUM(J6:J9),"")</f>
      </c>
      <c r="K10" s="59">
        <f>IF(ISNUMBER(K6),SUM(K6:K9),"")</f>
      </c>
      <c r="L10" s="59">
        <f>IF(ISNUMBER(L6),SUM(L6:L9),"")</f>
      </c>
      <c r="M10" s="60">
        <f>IF(ISNUMBER(M6),SUM(M6:M9),"")</f>
      </c>
    </row>
    <row r="11" spans="1:13" ht="12.75" customHeight="1" thickBot="1">
      <c r="A11" s="125"/>
      <c r="B11" s="45">
        <v>2</v>
      </c>
      <c r="C11" s="46"/>
      <c r="D11" s="46"/>
      <c r="E11" s="47"/>
      <c r="F11" s="48">
        <f>IF(ISBLANK(C11),"",C11+D11)</f>
      </c>
      <c r="H11" s="126"/>
      <c r="I11" s="45">
        <v>4</v>
      </c>
      <c r="J11" s="46"/>
      <c r="K11" s="46"/>
      <c r="L11" s="47"/>
      <c r="M11" s="48">
        <f>IF(ISBLANK(J11),"",J11+K11)</f>
      </c>
    </row>
    <row r="12" spans="1:13" ht="12.75" customHeight="1" thickBot="1">
      <c r="A12" s="125"/>
      <c r="B12" s="49">
        <v>1</v>
      </c>
      <c r="C12" s="50"/>
      <c r="D12" s="50"/>
      <c r="E12" s="51"/>
      <c r="F12" s="52">
        <f>IF(ISBLANK(C12),"",C12+D12)</f>
      </c>
      <c r="H12" s="126"/>
      <c r="I12" s="49">
        <v>3</v>
      </c>
      <c r="J12" s="50"/>
      <c r="K12" s="50"/>
      <c r="L12" s="51"/>
      <c r="M12" s="52">
        <f>IF(ISBLANK(J12),"",J12+K12)</f>
      </c>
    </row>
    <row r="13" spans="1:13" ht="12.75" customHeight="1" thickBot="1">
      <c r="A13" s="125"/>
      <c r="B13" s="49">
        <v>3</v>
      </c>
      <c r="C13" s="50"/>
      <c r="D13" s="50"/>
      <c r="E13" s="51"/>
      <c r="F13" s="52">
        <f>IF(ISBLANK(C13),"",C13+D13)</f>
      </c>
      <c r="H13" s="126"/>
      <c r="I13" s="49">
        <v>1</v>
      </c>
      <c r="J13" s="50"/>
      <c r="K13" s="50"/>
      <c r="L13" s="51"/>
      <c r="M13" s="52">
        <f>IF(ISBLANK(J13),"",J13+K13)</f>
      </c>
    </row>
    <row r="14" spans="1:13" ht="12.75" customHeight="1" thickBot="1">
      <c r="A14" s="125"/>
      <c r="B14" s="53">
        <v>4</v>
      </c>
      <c r="C14" s="54"/>
      <c r="D14" s="54"/>
      <c r="E14" s="55"/>
      <c r="F14" s="56">
        <f>IF(ISBLANK(C14),"",C14+D14)</f>
      </c>
      <c r="H14" s="126"/>
      <c r="I14" s="53">
        <v>2</v>
      </c>
      <c r="J14" s="54"/>
      <c r="K14" s="54"/>
      <c r="L14" s="55"/>
      <c r="M14" s="56">
        <f>IF(ISBLANK(J14),"",J14+K14)</f>
      </c>
    </row>
    <row r="15" spans="1:13" ht="16.5" customHeight="1" thickBot="1">
      <c r="A15" s="125"/>
      <c r="B15" s="57" t="s">
        <v>302</v>
      </c>
      <c r="C15" s="61">
        <f>IF(ISNUMBER(C11),SUM(C11:C14),"")</f>
      </c>
      <c r="D15" s="61">
        <f>IF(ISNUMBER(D11),SUM(D11:D14),"")</f>
      </c>
      <c r="E15" s="59">
        <f>IF(ISNUMBER(E11),SUM(E11:E14),"")</f>
      </c>
      <c r="F15" s="60">
        <f>IF(ISNUMBER(F11),SUM(F11:F14),"")</f>
      </c>
      <c r="H15" s="126"/>
      <c r="I15" s="57" t="s">
        <v>302</v>
      </c>
      <c r="J15" s="58">
        <f>IF(ISNUMBER(J11),SUM(J11:J14),"")</f>
      </c>
      <c r="K15" s="59">
        <f>IF(ISNUMBER(K11),SUM(K11:K14),"")</f>
      </c>
      <c r="L15" s="59">
        <f>IF(ISNUMBER(L11),SUM(L11:L14),"")</f>
      </c>
      <c r="M15" s="60">
        <f>IF(ISNUMBER(M11),SUM(M11:M14),"")</f>
      </c>
    </row>
    <row r="17" spans="1:13" s="64" customFormat="1" ht="21.75" customHeight="1" thickBot="1">
      <c r="A17" s="102" t="s">
        <v>301</v>
      </c>
      <c r="B17" s="102"/>
      <c r="C17" s="62" t="e">
        <f>SUM(C10+C15)</f>
        <v>#VALUE!</v>
      </c>
      <c r="D17" s="62" t="e">
        <f>SUM(D10+D15)</f>
        <v>#VALUE!</v>
      </c>
      <c r="E17" s="62" t="e">
        <f>SUM(E10+E15)</f>
        <v>#VALUE!</v>
      </c>
      <c r="F17" s="63" t="e">
        <f>SUM(F10+F15)</f>
        <v>#VALUE!</v>
      </c>
      <c r="H17" s="102" t="s">
        <v>301</v>
      </c>
      <c r="I17" s="102"/>
      <c r="J17" s="65" t="e">
        <f>J10+J15</f>
        <v>#VALUE!</v>
      </c>
      <c r="K17" s="65" t="e">
        <f>K10+K15</f>
        <v>#VALUE!</v>
      </c>
      <c r="L17" s="65" t="e">
        <f>L10+L15</f>
        <v>#VALUE!</v>
      </c>
      <c r="M17" s="66" t="e">
        <f>M10+M15</f>
        <v>#VALUE!</v>
      </c>
    </row>
    <row r="18" ht="31.5" customHeight="1"/>
    <row r="19" spans="1:13" s="39" customFormat="1" ht="34.5" customHeight="1" thickBot="1">
      <c r="A19" s="103" t="s">
        <v>1</v>
      </c>
      <c r="B19" s="103"/>
      <c r="C19" s="103"/>
      <c r="D19" s="103"/>
      <c r="E19" s="103"/>
      <c r="F19" s="103"/>
      <c r="G19" s="38"/>
      <c r="H19" s="103" t="s">
        <v>1</v>
      </c>
      <c r="I19" s="103"/>
      <c r="J19" s="103"/>
      <c r="K19" s="103"/>
      <c r="L19" s="103"/>
      <c r="M19" s="103"/>
    </row>
    <row r="20" spans="1:13" ht="25.5" customHeight="1" thickBot="1">
      <c r="A20" s="40" t="s">
        <v>292</v>
      </c>
      <c r="B20" s="109" t="s">
        <v>308</v>
      </c>
      <c r="C20" s="109"/>
      <c r="D20" s="109"/>
      <c r="E20" s="109"/>
      <c r="F20" s="109"/>
      <c r="G20" s="41"/>
      <c r="H20" s="40" t="s">
        <v>292</v>
      </c>
      <c r="I20" s="109" t="s">
        <v>307</v>
      </c>
      <c r="J20" s="109"/>
      <c r="K20" s="109"/>
      <c r="L20" s="109"/>
      <c r="M20" s="109"/>
    </row>
    <row r="21" spans="1:13" ht="12.75" customHeight="1" thickBot="1">
      <c r="A21" s="105" t="s">
        <v>295</v>
      </c>
      <c r="B21" s="106" t="s">
        <v>296</v>
      </c>
      <c r="C21" s="107" t="s">
        <v>297</v>
      </c>
      <c r="D21" s="107"/>
      <c r="E21" s="107"/>
      <c r="F21" s="107"/>
      <c r="H21" s="105" t="s">
        <v>295</v>
      </c>
      <c r="I21" s="106" t="s">
        <v>296</v>
      </c>
      <c r="J21" s="107" t="s">
        <v>297</v>
      </c>
      <c r="K21" s="107"/>
      <c r="L21" s="107"/>
      <c r="M21" s="107"/>
    </row>
    <row r="22" spans="1:13" ht="13.5" thickBot="1">
      <c r="A22" s="105"/>
      <c r="B22" s="106"/>
      <c r="C22" s="42" t="s">
        <v>298</v>
      </c>
      <c r="D22" s="43" t="s">
        <v>299</v>
      </c>
      <c r="E22" s="43" t="s">
        <v>300</v>
      </c>
      <c r="F22" s="44" t="s">
        <v>301</v>
      </c>
      <c r="H22" s="105"/>
      <c r="I22" s="106"/>
      <c r="J22" s="42" t="s">
        <v>298</v>
      </c>
      <c r="K22" s="43" t="s">
        <v>299</v>
      </c>
      <c r="L22" s="43" t="s">
        <v>300</v>
      </c>
      <c r="M22" s="44" t="s">
        <v>301</v>
      </c>
    </row>
    <row r="23" spans="1:8" ht="13.5" thickBot="1">
      <c r="A23" s="41"/>
      <c r="H23" s="41"/>
    </row>
    <row r="24" spans="1:13" ht="12.75" customHeight="1" thickBot="1">
      <c r="A24" s="127"/>
      <c r="B24" s="45">
        <v>1</v>
      </c>
      <c r="C24" s="46"/>
      <c r="D24" s="46"/>
      <c r="E24" s="47"/>
      <c r="F24" s="48">
        <f>IF(ISBLANK(C24),"",C24+D24)</f>
      </c>
      <c r="H24" s="125"/>
      <c r="I24" s="45">
        <v>3</v>
      </c>
      <c r="J24" s="46"/>
      <c r="K24" s="46"/>
      <c r="L24" s="47"/>
      <c r="M24" s="48">
        <f>IF(ISBLANK(J24),"",J24+K24)</f>
      </c>
    </row>
    <row r="25" spans="1:13" ht="12.75" customHeight="1" thickBot="1">
      <c r="A25" s="127"/>
      <c r="B25" s="49">
        <v>2</v>
      </c>
      <c r="C25" s="50"/>
      <c r="D25" s="50"/>
      <c r="E25" s="51"/>
      <c r="F25" s="52">
        <f>IF(ISBLANK(C25),"",C25+D25)</f>
      </c>
      <c r="H25" s="125"/>
      <c r="I25" s="49">
        <v>4</v>
      </c>
      <c r="J25" s="50"/>
      <c r="K25" s="50"/>
      <c r="L25" s="51"/>
      <c r="M25" s="52">
        <f>IF(ISBLANK(J25),"",J25+K25)</f>
      </c>
    </row>
    <row r="26" spans="1:13" ht="12.75" customHeight="1" thickBot="1">
      <c r="A26" s="127"/>
      <c r="B26" s="49">
        <v>4</v>
      </c>
      <c r="C26" s="50"/>
      <c r="D26" s="50"/>
      <c r="E26" s="51"/>
      <c r="F26" s="52">
        <f>IF(ISBLANK(C26),"",C26+D26)</f>
      </c>
      <c r="H26" s="125"/>
      <c r="I26" s="49">
        <v>2</v>
      </c>
      <c r="J26" s="50"/>
      <c r="K26" s="50"/>
      <c r="L26" s="51"/>
      <c r="M26" s="52">
        <f>IF(ISBLANK(J26),"",J26+K26)</f>
      </c>
    </row>
    <row r="27" spans="1:13" ht="12.75" customHeight="1" thickBot="1">
      <c r="A27" s="127"/>
      <c r="B27" s="53">
        <v>3</v>
      </c>
      <c r="C27" s="54"/>
      <c r="D27" s="54"/>
      <c r="E27" s="55"/>
      <c r="F27" s="56">
        <f>IF(ISBLANK(C27),"",C27+D27)</f>
      </c>
      <c r="H27" s="125"/>
      <c r="I27" s="53">
        <v>1</v>
      </c>
      <c r="J27" s="54"/>
      <c r="K27" s="54"/>
      <c r="L27" s="55"/>
      <c r="M27" s="56">
        <f>IF(ISBLANK(J27),"",J27+K27)</f>
      </c>
    </row>
    <row r="28" spans="1:13" ht="16.5" customHeight="1" thickBot="1">
      <c r="A28" s="127"/>
      <c r="B28" s="57" t="s">
        <v>302</v>
      </c>
      <c r="C28" s="58">
        <f>IF(ISNUMBER(C24),SUM(C24:C27),"")</f>
      </c>
      <c r="D28" s="59">
        <f>IF(ISNUMBER(D24),SUM(D24:D27),"")</f>
      </c>
      <c r="E28" s="59">
        <f>IF(ISNUMBER(E24),SUM(E24:E27),"")</f>
      </c>
      <c r="F28" s="60">
        <f>IF(ISNUMBER(F24),SUM(F24:F27),"")</f>
      </c>
      <c r="H28" s="125"/>
      <c r="I28" s="57" t="s">
        <v>302</v>
      </c>
      <c r="J28" s="58">
        <f>IF(ISNUMBER(J24),SUM(J24:J27),"")</f>
      </c>
      <c r="K28" s="59">
        <f>IF(ISNUMBER(K24),SUM(K24:K27),"")</f>
      </c>
      <c r="L28" s="59">
        <f>IF(ISNUMBER(L24),SUM(L24:L27),"")</f>
      </c>
      <c r="M28" s="60">
        <f>IF(ISNUMBER(M24),SUM(M24:M27),"")</f>
      </c>
    </row>
    <row r="29" spans="1:13" ht="12.75" customHeight="1" thickBot="1">
      <c r="A29" s="126"/>
      <c r="B29" s="45">
        <v>2</v>
      </c>
      <c r="C29" s="67"/>
      <c r="D29" s="47"/>
      <c r="E29" s="47"/>
      <c r="F29" s="48">
        <f>IF(ISBLANK(C29),"",C29+D29)</f>
      </c>
      <c r="H29" s="126"/>
      <c r="I29" s="45">
        <v>4</v>
      </c>
      <c r="J29" s="67"/>
      <c r="K29" s="47"/>
      <c r="L29" s="47"/>
      <c r="M29" s="48">
        <f>IF(ISBLANK(J29),"",J29+K29)</f>
      </c>
    </row>
    <row r="30" spans="1:13" ht="12.75" customHeight="1" thickBot="1">
      <c r="A30" s="126"/>
      <c r="B30" s="49">
        <v>1</v>
      </c>
      <c r="C30" s="68"/>
      <c r="D30" s="51"/>
      <c r="E30" s="51"/>
      <c r="F30" s="52">
        <f>IF(ISBLANK(C30),"",C30+D30)</f>
      </c>
      <c r="H30" s="126"/>
      <c r="I30" s="49">
        <v>3</v>
      </c>
      <c r="J30" s="68"/>
      <c r="K30" s="51"/>
      <c r="L30" s="51"/>
      <c r="M30" s="52">
        <f>IF(ISBLANK(J30),"",J30+K30)</f>
      </c>
    </row>
    <row r="31" spans="1:13" ht="12.75" customHeight="1" thickBot="1">
      <c r="A31" s="126"/>
      <c r="B31" s="49">
        <v>3</v>
      </c>
      <c r="C31" s="68"/>
      <c r="D31" s="51"/>
      <c r="E31" s="51"/>
      <c r="F31" s="52">
        <f>IF(ISBLANK(C31),"",C31+D31)</f>
      </c>
      <c r="H31" s="126"/>
      <c r="I31" s="49">
        <v>1</v>
      </c>
      <c r="J31" s="68"/>
      <c r="K31" s="51"/>
      <c r="L31" s="51"/>
      <c r="M31" s="52">
        <f>IF(ISBLANK(J31),"",J31+K31)</f>
      </c>
    </row>
    <row r="32" spans="1:13" ht="12.75" customHeight="1" thickBot="1">
      <c r="A32" s="126"/>
      <c r="B32" s="53">
        <v>4</v>
      </c>
      <c r="C32" s="69"/>
      <c r="D32" s="55"/>
      <c r="E32" s="55"/>
      <c r="F32" s="56">
        <f>IF(ISBLANK(C32),"",C32+D32)</f>
      </c>
      <c r="H32" s="126"/>
      <c r="I32" s="53">
        <v>2</v>
      </c>
      <c r="J32" s="69"/>
      <c r="K32" s="55"/>
      <c r="L32" s="55"/>
      <c r="M32" s="56">
        <f>IF(ISBLANK(J32),"",J32+K32)</f>
      </c>
    </row>
    <row r="33" spans="1:13" ht="16.5" customHeight="1" thickBot="1">
      <c r="A33" s="126"/>
      <c r="B33" s="57" t="s">
        <v>302</v>
      </c>
      <c r="C33" s="61">
        <f>IF(ISNUMBER(C29),SUM(C29:C32),"")</f>
      </c>
      <c r="D33" s="61">
        <f>IF(ISNUMBER(D29),SUM(D29:D32),"")</f>
      </c>
      <c r="E33" s="59">
        <f>IF(ISNUMBER(E29),SUM(E29:E32),"")</f>
      </c>
      <c r="F33" s="60">
        <f>IF(ISNUMBER(F29),SUM(F29:F32),"")</f>
      </c>
      <c r="H33" s="126"/>
      <c r="I33" s="57" t="s">
        <v>302</v>
      </c>
      <c r="J33" s="58">
        <f>IF(ISNUMBER(J29),SUM(J29:J32),"")</f>
      </c>
      <c r="K33" s="59">
        <f>IF(ISNUMBER(K29),SUM(K29:K32),"")</f>
      </c>
      <c r="L33" s="59">
        <f>IF(ISNUMBER(L29),SUM(L29:L32),"")</f>
      </c>
      <c r="M33" s="60">
        <f>IF(ISNUMBER(M29),SUM(M29:M32),"")</f>
      </c>
    </row>
    <row r="35" spans="1:13" s="64" customFormat="1" ht="21.75" customHeight="1" thickBot="1">
      <c r="A35" s="102" t="s">
        <v>301</v>
      </c>
      <c r="B35" s="102"/>
      <c r="C35" s="62" t="e">
        <f>SUM(C28+C33)</f>
        <v>#VALUE!</v>
      </c>
      <c r="D35" s="62" t="e">
        <f>SUM(D28+D33)</f>
        <v>#VALUE!</v>
      </c>
      <c r="E35" s="62" t="e">
        <f>SUM(E28+E33)</f>
        <v>#VALUE!</v>
      </c>
      <c r="F35" s="63" t="e">
        <f>SUM(F28+F33)</f>
        <v>#VALUE!</v>
      </c>
      <c r="H35" s="102" t="s">
        <v>301</v>
      </c>
      <c r="I35" s="102"/>
      <c r="J35" s="65" t="e">
        <f>J28+J33</f>
        <v>#VALUE!</v>
      </c>
      <c r="K35" s="65" t="e">
        <f>K28+K33</f>
        <v>#VALUE!</v>
      </c>
      <c r="L35" s="65" t="e">
        <f>L28+L33</f>
        <v>#VALUE!</v>
      </c>
      <c r="M35" s="66" t="e">
        <f>M28+M33</f>
        <v>#VALUE!</v>
      </c>
    </row>
    <row r="36" ht="31.5" customHeight="1">
      <c r="U36" s="37" t="s">
        <v>305</v>
      </c>
    </row>
    <row r="37" spans="1:13" s="39" customFormat="1" ht="34.5" customHeight="1" thickBot="1">
      <c r="A37" s="103" t="s">
        <v>1</v>
      </c>
      <c r="B37" s="103"/>
      <c r="C37" s="103"/>
      <c r="D37" s="103"/>
      <c r="E37" s="103"/>
      <c r="F37" s="103"/>
      <c r="G37" s="38"/>
      <c r="H37" s="103" t="s">
        <v>1</v>
      </c>
      <c r="I37" s="103"/>
      <c r="J37" s="103"/>
      <c r="K37" s="103"/>
      <c r="L37" s="103"/>
      <c r="M37" s="103"/>
    </row>
    <row r="38" spans="1:13" ht="25.5" customHeight="1" thickBot="1">
      <c r="A38" s="40" t="s">
        <v>292</v>
      </c>
      <c r="B38" s="104" t="s">
        <v>307</v>
      </c>
      <c r="C38" s="104"/>
      <c r="D38" s="104"/>
      <c r="E38" s="104"/>
      <c r="F38" s="104"/>
      <c r="G38" s="41"/>
      <c r="H38" s="40" t="s">
        <v>292</v>
      </c>
      <c r="I38" s="104" t="s">
        <v>307</v>
      </c>
      <c r="J38" s="104"/>
      <c r="K38" s="104"/>
      <c r="L38" s="104"/>
      <c r="M38" s="104"/>
    </row>
    <row r="39" spans="1:13" ht="12.75" customHeight="1" thickBot="1">
      <c r="A39" s="105" t="s">
        <v>295</v>
      </c>
      <c r="B39" s="106" t="s">
        <v>296</v>
      </c>
      <c r="C39" s="107" t="s">
        <v>297</v>
      </c>
      <c r="D39" s="107"/>
      <c r="E39" s="107"/>
      <c r="F39" s="107"/>
      <c r="H39" s="105" t="s">
        <v>295</v>
      </c>
      <c r="I39" s="106" t="s">
        <v>296</v>
      </c>
      <c r="J39" s="107" t="s">
        <v>297</v>
      </c>
      <c r="K39" s="107"/>
      <c r="L39" s="107"/>
      <c r="M39" s="107"/>
    </row>
    <row r="40" spans="1:13" ht="13.5" thickBot="1">
      <c r="A40" s="105"/>
      <c r="B40" s="106"/>
      <c r="C40" s="42" t="s">
        <v>298</v>
      </c>
      <c r="D40" s="43" t="s">
        <v>299</v>
      </c>
      <c r="E40" s="43" t="s">
        <v>300</v>
      </c>
      <c r="F40" s="44" t="s">
        <v>301</v>
      </c>
      <c r="H40" s="105"/>
      <c r="I40" s="106"/>
      <c r="J40" s="42" t="s">
        <v>298</v>
      </c>
      <c r="K40" s="43" t="s">
        <v>299</v>
      </c>
      <c r="L40" s="43" t="s">
        <v>300</v>
      </c>
      <c r="M40" s="44" t="s">
        <v>301</v>
      </c>
    </row>
    <row r="41" spans="1:8" ht="13.5" thickBot="1">
      <c r="A41" s="41"/>
      <c r="H41" s="41"/>
    </row>
    <row r="42" spans="1:13" ht="12.75" customHeight="1" thickBot="1">
      <c r="A42" s="125"/>
      <c r="B42" s="45">
        <v>1</v>
      </c>
      <c r="C42" s="46"/>
      <c r="D42" s="46"/>
      <c r="E42" s="47"/>
      <c r="F42" s="48">
        <f>IF(ISBLANK(C42),"",C42+D42)</f>
      </c>
      <c r="H42" s="113"/>
      <c r="I42" s="45">
        <v>3</v>
      </c>
      <c r="J42" s="46"/>
      <c r="K42" s="46"/>
      <c r="L42" s="47"/>
      <c r="M42" s="48">
        <f>IF(ISBLANK(J42),"",J42+K42)</f>
      </c>
    </row>
    <row r="43" spans="1:13" ht="12.75" customHeight="1" thickBot="1">
      <c r="A43" s="125"/>
      <c r="B43" s="49">
        <v>2</v>
      </c>
      <c r="C43" s="50"/>
      <c r="D43" s="50"/>
      <c r="E43" s="51"/>
      <c r="F43" s="52">
        <f>IF(ISBLANK(C43),"",C43+D43)</f>
      </c>
      <c r="H43" s="113"/>
      <c r="I43" s="49">
        <v>4</v>
      </c>
      <c r="J43" s="50"/>
      <c r="K43" s="50"/>
      <c r="L43" s="51"/>
      <c r="M43" s="52">
        <f>IF(ISBLANK(J43),"",J43+K43)</f>
      </c>
    </row>
    <row r="44" spans="1:13" ht="12.75" customHeight="1" thickBot="1">
      <c r="A44" s="125"/>
      <c r="B44" s="49">
        <v>4</v>
      </c>
      <c r="C44" s="50"/>
      <c r="D44" s="50"/>
      <c r="E44" s="51"/>
      <c r="F44" s="52">
        <f>IF(ISBLANK(C44),"",C44+D44)</f>
      </c>
      <c r="H44" s="113"/>
      <c r="I44" s="49">
        <v>2</v>
      </c>
      <c r="J44" s="50"/>
      <c r="K44" s="50"/>
      <c r="L44" s="51"/>
      <c r="M44" s="52">
        <f>IF(ISBLANK(J44),"",J44+K44)</f>
      </c>
    </row>
    <row r="45" spans="1:13" ht="12.75" customHeight="1" thickBot="1">
      <c r="A45" s="125"/>
      <c r="B45" s="53">
        <v>3</v>
      </c>
      <c r="C45" s="54"/>
      <c r="D45" s="54"/>
      <c r="E45" s="55"/>
      <c r="F45" s="56">
        <f>IF(ISBLANK(C45),"",C45+D45)</f>
      </c>
      <c r="H45" s="113"/>
      <c r="I45" s="53">
        <v>1</v>
      </c>
      <c r="J45" s="54"/>
      <c r="K45" s="54"/>
      <c r="L45" s="55"/>
      <c r="M45" s="56">
        <f>IF(ISBLANK(J45),"",J45+K45)</f>
      </c>
    </row>
    <row r="46" spans="1:13" ht="16.5" customHeight="1" thickBot="1">
      <c r="A46" s="125"/>
      <c r="B46" s="57" t="s">
        <v>302</v>
      </c>
      <c r="C46" s="58">
        <f>IF(ISNUMBER(C42),SUM(C42:C45),"")</f>
      </c>
      <c r="D46" s="59">
        <f>IF(ISNUMBER(D42),SUM(D42:D45),"")</f>
      </c>
      <c r="E46" s="59">
        <f>IF(ISNUMBER(E42),SUM(E42:E45),"")</f>
      </c>
      <c r="F46" s="60">
        <f>IF(ISNUMBER(F42),SUM(F42:F45),"")</f>
      </c>
      <c r="H46" s="113"/>
      <c r="I46" s="57" t="s">
        <v>302</v>
      </c>
      <c r="J46" s="58">
        <f>IF(ISNUMBER(J42),SUM(J42:J45),"")</f>
      </c>
      <c r="K46" s="59">
        <f>IF(ISNUMBER(K42),SUM(K42:K45),"")</f>
      </c>
      <c r="L46" s="59">
        <f>IF(ISNUMBER(L42),SUM(L42:L45),"")</f>
      </c>
      <c r="M46" s="60">
        <f>IF(ISNUMBER(M42),SUM(M42:M45),"")</f>
      </c>
    </row>
    <row r="47" spans="1:13" ht="12.75" customHeight="1" thickBot="1">
      <c r="A47" s="126"/>
      <c r="B47" s="45">
        <v>1</v>
      </c>
      <c r="C47" s="67"/>
      <c r="D47" s="47"/>
      <c r="E47" s="47"/>
      <c r="F47" s="48">
        <f>IF(ISBLANK(C47),"",C47+D47)</f>
      </c>
      <c r="H47" s="114"/>
      <c r="I47" s="45">
        <v>4</v>
      </c>
      <c r="J47" s="67"/>
      <c r="K47" s="47"/>
      <c r="L47" s="47"/>
      <c r="M47" s="48">
        <f>IF(ISBLANK(J47),"",J47+K47)</f>
      </c>
    </row>
    <row r="48" spans="1:13" ht="12.75" customHeight="1" thickBot="1">
      <c r="A48" s="126"/>
      <c r="B48" s="49">
        <v>2</v>
      </c>
      <c r="C48" s="68"/>
      <c r="D48" s="51"/>
      <c r="E48" s="51"/>
      <c r="F48" s="52">
        <f>IF(ISBLANK(C48),"",C48+D48)</f>
      </c>
      <c r="H48" s="114"/>
      <c r="I48" s="49">
        <v>3</v>
      </c>
      <c r="J48" s="68"/>
      <c r="K48" s="51"/>
      <c r="L48" s="51"/>
      <c r="M48" s="52">
        <f>IF(ISBLANK(J48),"",J48+K48)</f>
      </c>
    </row>
    <row r="49" spans="1:13" ht="12.75" customHeight="1" thickBot="1">
      <c r="A49" s="126"/>
      <c r="B49" s="49">
        <v>3</v>
      </c>
      <c r="C49" s="68"/>
      <c r="D49" s="51"/>
      <c r="E49" s="51"/>
      <c r="F49" s="52">
        <f>IF(ISBLANK(C49),"",C49+D49)</f>
      </c>
      <c r="H49" s="114"/>
      <c r="I49" s="49">
        <v>1</v>
      </c>
      <c r="J49" s="68"/>
      <c r="K49" s="51"/>
      <c r="L49" s="51"/>
      <c r="M49" s="52">
        <f>IF(ISBLANK(J49),"",J49+K49)</f>
      </c>
    </row>
    <row r="50" spans="1:13" ht="12.75" customHeight="1" thickBot="1">
      <c r="A50" s="126"/>
      <c r="B50" s="53">
        <v>4</v>
      </c>
      <c r="C50" s="69">
        <v>99</v>
      </c>
      <c r="D50" s="55">
        <v>18</v>
      </c>
      <c r="E50" s="55">
        <v>1</v>
      </c>
      <c r="F50" s="56">
        <f>IF(ISBLANK(C50),"",C50+D50)</f>
        <v>117</v>
      </c>
      <c r="H50" s="114"/>
      <c r="I50" s="53">
        <v>2</v>
      </c>
      <c r="J50" s="69"/>
      <c r="K50" s="55"/>
      <c r="L50" s="55"/>
      <c r="M50" s="56">
        <f>IF(ISBLANK(J50),"",J50+K50)</f>
      </c>
    </row>
    <row r="51" spans="1:13" ht="16.5" customHeight="1" thickBot="1">
      <c r="A51" s="126"/>
      <c r="B51" s="57" t="s">
        <v>302</v>
      </c>
      <c r="C51" s="61">
        <f>IF(ISNUMBER(C47),SUM(C47:C50),"")</f>
      </c>
      <c r="D51" s="61">
        <f>IF(ISNUMBER(D47),SUM(D47:D50),"")</f>
      </c>
      <c r="E51" s="59">
        <f>IF(ISNUMBER(E47),SUM(E47:E50),"")</f>
      </c>
      <c r="F51" s="60">
        <f>IF(ISNUMBER(F47),SUM(F47:F50),"")</f>
      </c>
      <c r="H51" s="114"/>
      <c r="I51" s="57" t="s">
        <v>302</v>
      </c>
      <c r="J51" s="58">
        <f>IF(ISNUMBER(J47),SUM(J47:J50),"")</f>
      </c>
      <c r="K51" s="59">
        <f>IF(ISNUMBER(K47),SUM(K47:K50),"")</f>
      </c>
      <c r="L51" s="59">
        <f>IF(ISNUMBER(L47),SUM(L47:L50),"")</f>
      </c>
      <c r="M51" s="60">
        <f>IF(ISNUMBER(M47),SUM(M47:M50),"")</f>
      </c>
    </row>
    <row r="53" spans="1:13" s="64" customFormat="1" ht="21.75" customHeight="1" thickBot="1">
      <c r="A53" s="102" t="s">
        <v>301</v>
      </c>
      <c r="B53" s="102"/>
      <c r="C53" s="62" t="e">
        <f>SUM(C46+C51)</f>
        <v>#VALUE!</v>
      </c>
      <c r="D53" s="62" t="e">
        <f>SUM(D46+D51)</f>
        <v>#VALUE!</v>
      </c>
      <c r="E53" s="62" t="e">
        <f>SUM(E46+E51)</f>
        <v>#VALUE!</v>
      </c>
      <c r="F53" s="63" t="e">
        <f>SUM(F46+F51)</f>
        <v>#VALUE!</v>
      </c>
      <c r="H53" s="102" t="s">
        <v>301</v>
      </c>
      <c r="I53" s="102"/>
      <c r="J53" s="65" t="e">
        <f>J46+J51</f>
        <v>#VALUE!</v>
      </c>
      <c r="K53" s="65" t="e">
        <f>K46+K51</f>
        <v>#VALUE!</v>
      </c>
      <c r="L53" s="65" t="e">
        <f>L46+L51</f>
        <v>#VALUE!</v>
      </c>
      <c r="M53" s="66" t="e">
        <f>M46+M51</f>
        <v>#VALUE!</v>
      </c>
    </row>
  </sheetData>
  <sheetProtection selectLockedCells="1" selectUnlockedCells="1"/>
  <mergeCells count="48">
    <mergeCell ref="A1:F1"/>
    <mergeCell ref="H1:M1"/>
    <mergeCell ref="B2:F2"/>
    <mergeCell ref="I2:M2"/>
    <mergeCell ref="A3:A4"/>
    <mergeCell ref="B3:B4"/>
    <mergeCell ref="C3:F3"/>
    <mergeCell ref="H3:H4"/>
    <mergeCell ref="I3:I4"/>
    <mergeCell ref="J3:M3"/>
    <mergeCell ref="A6:A10"/>
    <mergeCell ref="H6:H10"/>
    <mergeCell ref="A11:A15"/>
    <mergeCell ref="H11:H15"/>
    <mergeCell ref="A17:B17"/>
    <mergeCell ref="H17:I17"/>
    <mergeCell ref="A19:F19"/>
    <mergeCell ref="H19:M19"/>
    <mergeCell ref="B20:F20"/>
    <mergeCell ref="I20:M20"/>
    <mergeCell ref="A21:A22"/>
    <mergeCell ref="B21:B22"/>
    <mergeCell ref="C21:F21"/>
    <mergeCell ref="H21:H22"/>
    <mergeCell ref="I21:I22"/>
    <mergeCell ref="J21:M21"/>
    <mergeCell ref="A24:A28"/>
    <mergeCell ref="H24:H28"/>
    <mergeCell ref="A29:A33"/>
    <mergeCell ref="H29:H33"/>
    <mergeCell ref="A35:B35"/>
    <mergeCell ref="H35:I35"/>
    <mergeCell ref="A37:F37"/>
    <mergeCell ref="H37:M37"/>
    <mergeCell ref="B38:F38"/>
    <mergeCell ref="I38:M38"/>
    <mergeCell ref="A39:A40"/>
    <mergeCell ref="B39:B40"/>
    <mergeCell ref="C39:F39"/>
    <mergeCell ref="H39:H40"/>
    <mergeCell ref="I39:I40"/>
    <mergeCell ref="J39:M39"/>
    <mergeCell ref="A42:A46"/>
    <mergeCell ref="H42:H46"/>
    <mergeCell ref="A47:A51"/>
    <mergeCell ref="H47:H51"/>
    <mergeCell ref="A53:B53"/>
    <mergeCell ref="H53:I53"/>
  </mergeCells>
  <printOptions horizontalCentered="1" verticalCentered="1"/>
  <pageMargins left="0.39375" right="0.39375" top="0.39375" bottom="0.3541666666666667" header="0.5118055555555555" footer="0.5118055555555555"/>
  <pageSetup horizontalDpi="300" verticalDpi="300" orientation="portrait" paperSize="9" scale="9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22"/>
  </sheetPr>
  <dimension ref="A2:I102"/>
  <sheetViews>
    <sheetView zoomScalePageLayoutView="0" workbookViewId="0" topLeftCell="A73">
      <selection activeCell="K119" sqref="K119"/>
    </sheetView>
  </sheetViews>
  <sheetFormatPr defaultColWidth="9.140625" defaultRowHeight="15"/>
  <cols>
    <col min="1" max="1" width="5.28125" style="1" customWidth="1"/>
    <col min="2" max="2" width="16.57421875" style="2" customWidth="1"/>
    <col min="3" max="3" width="11.00390625" style="2" customWidth="1"/>
    <col min="4" max="4" width="17.7109375" style="1" customWidth="1"/>
    <col min="5" max="7" width="9.28125" style="3" customWidth="1"/>
    <col min="8" max="8" width="7.00390625" style="3" customWidth="1"/>
    <col min="9" max="9" width="14.140625" style="4" customWidth="1"/>
    <col min="10" max="16384" width="9.140625" style="1" customWidth="1"/>
  </cols>
  <sheetData>
    <row r="2" spans="1:9" s="5" customFormat="1" ht="15.75">
      <c r="A2" s="98" t="s">
        <v>0</v>
      </c>
      <c r="B2" s="98"/>
      <c r="C2" s="98"/>
      <c r="D2" s="98"/>
      <c r="E2" s="98"/>
      <c r="F2" s="98"/>
      <c r="G2" s="98"/>
      <c r="H2" s="98"/>
      <c r="I2" s="98"/>
    </row>
    <row r="3" spans="1:9" ht="21">
      <c r="A3" s="99" t="s">
        <v>1</v>
      </c>
      <c r="B3" s="99"/>
      <c r="C3" s="99"/>
      <c r="D3" s="99"/>
      <c r="E3" s="99"/>
      <c r="F3" s="99"/>
      <c r="G3" s="99"/>
      <c r="H3" s="99"/>
      <c r="I3" s="99"/>
    </row>
    <row r="4" spans="1:9" ht="21">
      <c r="A4" s="6"/>
      <c r="B4" s="6"/>
      <c r="C4" s="6"/>
      <c r="D4" s="6"/>
      <c r="E4" s="6"/>
      <c r="F4" s="6"/>
      <c r="G4" s="6"/>
      <c r="H4" s="6"/>
      <c r="I4" s="6"/>
    </row>
    <row r="5" spans="1:9" s="10" customFormat="1" ht="24" customHeight="1">
      <c r="A5" s="7" t="s">
        <v>2</v>
      </c>
      <c r="B5" s="8" t="s">
        <v>3</v>
      </c>
      <c r="C5" s="8" t="s">
        <v>5</v>
      </c>
      <c r="D5" s="8" t="s">
        <v>314</v>
      </c>
      <c r="E5" s="8" t="s">
        <v>6</v>
      </c>
      <c r="F5" s="8" t="s">
        <v>7</v>
      </c>
      <c r="G5" s="8" t="s">
        <v>315</v>
      </c>
      <c r="H5" s="8" t="s">
        <v>8</v>
      </c>
      <c r="I5" s="9" t="s">
        <v>9</v>
      </c>
    </row>
    <row r="6" spans="1:9" ht="10.5" customHeight="1">
      <c r="A6" s="116" t="s">
        <v>10</v>
      </c>
      <c r="B6" s="117" t="str">
        <f>'muži 1-6'!B2</f>
        <v>FíkNaExist</v>
      </c>
      <c r="C6" s="83" t="s">
        <v>13</v>
      </c>
      <c r="D6" s="74" t="str">
        <f>'muži 1-6'!A6</f>
        <v>Mísař Adam</v>
      </c>
      <c r="E6" s="74">
        <f>'muži 1-6'!C10</f>
        <v>385</v>
      </c>
      <c r="F6" s="74">
        <f>'muži 1-6'!D10</f>
        <v>175</v>
      </c>
      <c r="G6" s="74">
        <f aca="true" t="shared" si="0" ref="G6:G101">SUM(E6:F6)</f>
        <v>560</v>
      </c>
      <c r="H6" s="74">
        <f>'muži 1-6'!E10</f>
        <v>7</v>
      </c>
      <c r="I6" s="118">
        <f>SUM(G6:G7)</f>
        <v>1090</v>
      </c>
    </row>
    <row r="7" spans="1:9" ht="10.5" customHeight="1">
      <c r="A7" s="116"/>
      <c r="B7" s="117"/>
      <c r="C7" s="83" t="s">
        <v>13</v>
      </c>
      <c r="D7" s="74" t="str">
        <f>'muži 1-6'!A11</f>
        <v>Fabík Jakub</v>
      </c>
      <c r="E7" s="74">
        <f>'muži 1-6'!C15</f>
        <v>361</v>
      </c>
      <c r="F7" s="74">
        <f>'muži 1-6'!D15</f>
        <v>169</v>
      </c>
      <c r="G7" s="74">
        <f t="shared" si="0"/>
        <v>530</v>
      </c>
      <c r="H7" s="74">
        <f>'muži 1-6'!E15</f>
        <v>6</v>
      </c>
      <c r="I7" s="118"/>
    </row>
    <row r="8" spans="1:9" ht="10.5" customHeight="1">
      <c r="A8" s="116" t="s">
        <v>14</v>
      </c>
      <c r="B8" s="117" t="str">
        <f>'muži 1-6'!I2</f>
        <v>FíkNaExist</v>
      </c>
      <c r="C8" s="83" t="s">
        <v>13</v>
      </c>
      <c r="D8" s="75" t="str">
        <f>'muži 1-6'!H6</f>
        <v>Mísař Adam</v>
      </c>
      <c r="E8" s="75">
        <f>'muži 1-6'!J10</f>
        <v>379</v>
      </c>
      <c r="F8" s="75">
        <f>'muži 1-6'!K10</f>
        <v>218</v>
      </c>
      <c r="G8" s="75">
        <f t="shared" si="0"/>
        <v>597</v>
      </c>
      <c r="H8" s="75">
        <f>'muži 1-6'!L10</f>
        <v>4</v>
      </c>
      <c r="I8" s="118">
        <f>SUM(G8:G9)</f>
        <v>1157</v>
      </c>
    </row>
    <row r="9" spans="1:9" ht="10.5" customHeight="1">
      <c r="A9" s="116" t="s">
        <v>17</v>
      </c>
      <c r="B9" s="117"/>
      <c r="C9" s="83" t="s">
        <v>13</v>
      </c>
      <c r="D9" s="75" t="str">
        <f>'muži 1-6'!H11</f>
        <v>Fabík Jakub</v>
      </c>
      <c r="E9" s="75">
        <f>'muži 1-6'!J15</f>
        <v>378</v>
      </c>
      <c r="F9" s="75">
        <f>'muži 1-6'!K15</f>
        <v>182</v>
      </c>
      <c r="G9" s="75">
        <f t="shared" si="0"/>
        <v>560</v>
      </c>
      <c r="H9" s="75">
        <f>'muži 1-6'!L15</f>
        <v>2</v>
      </c>
      <c r="I9" s="118"/>
    </row>
    <row r="10" spans="1:9" ht="10.5" customHeight="1">
      <c r="A10" s="116" t="s">
        <v>17</v>
      </c>
      <c r="B10" s="119" t="str">
        <f>'muži 1-6'!B20</f>
        <v>Pepino 1</v>
      </c>
      <c r="C10" s="83" t="s">
        <v>13</v>
      </c>
      <c r="D10" s="75" t="str">
        <f>'muži 1-6'!A24</f>
        <v>Janalík Lukáš</v>
      </c>
      <c r="E10" s="75">
        <f>'muži 1-6'!C28</f>
        <v>381</v>
      </c>
      <c r="F10" s="75">
        <f>'muži 1-6'!D28</f>
        <v>219</v>
      </c>
      <c r="G10" s="75">
        <f t="shared" si="0"/>
        <v>600</v>
      </c>
      <c r="H10" s="75">
        <f>'muži 1-6'!E28</f>
        <v>3</v>
      </c>
      <c r="I10" s="118">
        <f>SUM(G10:G11)</f>
        <v>1132</v>
      </c>
    </row>
    <row r="11" spans="1:9" ht="10.5" customHeight="1">
      <c r="A11" s="116"/>
      <c r="B11" s="119"/>
      <c r="C11" s="83" t="s">
        <v>13</v>
      </c>
      <c r="D11" s="75" t="str">
        <f>'muži 1-6'!A29</f>
        <v>Janalík Tomáš</v>
      </c>
      <c r="E11" s="75">
        <f>'muži 1-6'!C33</f>
        <v>374</v>
      </c>
      <c r="F11" s="75">
        <f>'muži 1-6'!D33</f>
        <v>158</v>
      </c>
      <c r="G11" s="75">
        <f t="shared" si="0"/>
        <v>532</v>
      </c>
      <c r="H11" s="75">
        <f>'muži 1-6'!E33</f>
        <v>12</v>
      </c>
      <c r="I11" s="118"/>
    </row>
    <row r="12" spans="1:9" ht="10.5" customHeight="1">
      <c r="A12" s="116" t="s">
        <v>19</v>
      </c>
      <c r="B12" s="119" t="str">
        <f>'muži 1-6'!I20</f>
        <v>Pepino 2</v>
      </c>
      <c r="C12" s="83" t="s">
        <v>13</v>
      </c>
      <c r="D12" s="75" t="str">
        <f>'muži 1-6'!H24</f>
        <v>Janalík Josef</v>
      </c>
      <c r="E12" s="75">
        <f>'muži 1-6'!J28</f>
        <v>329</v>
      </c>
      <c r="F12" s="75">
        <f>'muži 1-6'!K28</f>
        <v>117</v>
      </c>
      <c r="G12" s="75">
        <f t="shared" si="0"/>
        <v>446</v>
      </c>
      <c r="H12" s="75">
        <f>'muži 1-6'!L28</f>
        <v>21</v>
      </c>
      <c r="I12" s="118">
        <f>SUM(G12:G13)</f>
        <v>920</v>
      </c>
    </row>
    <row r="13" spans="1:9" ht="10.5" customHeight="1">
      <c r="A13" s="116"/>
      <c r="B13" s="119"/>
      <c r="C13" s="83" t="s">
        <v>13</v>
      </c>
      <c r="D13" s="75" t="str">
        <f>'muži 1-6'!H29</f>
        <v>Janalík Přemyslav</v>
      </c>
      <c r="E13" s="75">
        <f>'muži 1-6'!J33</f>
        <v>354</v>
      </c>
      <c r="F13" s="75">
        <f>'muži 1-6'!K33</f>
        <v>120</v>
      </c>
      <c r="G13" s="75">
        <f t="shared" si="0"/>
        <v>474</v>
      </c>
      <c r="H13" s="75">
        <f>'muži 1-6'!L33</f>
        <v>14</v>
      </c>
      <c r="I13" s="118"/>
    </row>
    <row r="14" spans="1:9" ht="10.5" customHeight="1">
      <c r="A14" s="116" t="s">
        <v>22</v>
      </c>
      <c r="B14" s="117" t="str">
        <f>'muži 1-6'!B38</f>
        <v>Pepino 4</v>
      </c>
      <c r="C14" s="83" t="s">
        <v>13</v>
      </c>
      <c r="D14" s="74" t="str">
        <f>'muži 1-6'!A42</f>
        <v>Mlčák Jan</v>
      </c>
      <c r="E14" s="74">
        <f>'muži 1-6'!C46</f>
        <v>379</v>
      </c>
      <c r="F14" s="74">
        <f>'muži 1-6'!D46</f>
        <v>194</v>
      </c>
      <c r="G14" s="74">
        <f t="shared" si="0"/>
        <v>573</v>
      </c>
      <c r="H14" s="74">
        <f>'muži 1-6'!E46</f>
        <v>13</v>
      </c>
      <c r="I14" s="118">
        <f>SUM(G14:G15)</f>
        <v>1084</v>
      </c>
    </row>
    <row r="15" spans="1:9" ht="10.5" customHeight="1">
      <c r="A15" s="116"/>
      <c r="B15" s="117"/>
      <c r="C15" s="83" t="s">
        <v>13</v>
      </c>
      <c r="D15" s="74" t="str">
        <f>'muži 1-6'!A47</f>
        <v>Ocelák František</v>
      </c>
      <c r="E15" s="74">
        <f>'muži 1-6'!C51</f>
        <v>342</v>
      </c>
      <c r="F15" s="74">
        <f>'muži 1-6'!D51</f>
        <v>169</v>
      </c>
      <c r="G15" s="74">
        <f t="shared" si="0"/>
        <v>511</v>
      </c>
      <c r="H15" s="76">
        <f>'muži 1-6'!E51</f>
        <v>10</v>
      </c>
      <c r="I15" s="118"/>
    </row>
    <row r="16" spans="1:9" ht="10.5" customHeight="1">
      <c r="A16" s="116" t="s">
        <v>24</v>
      </c>
      <c r="B16" s="119" t="str">
        <f>'muži 1-6'!I38</f>
        <v>název </v>
      </c>
      <c r="C16" s="83" t="s">
        <v>13</v>
      </c>
      <c r="D16" s="75" t="str">
        <f>'muži 1-6'!H42</f>
        <v>Kohutek Aleš</v>
      </c>
      <c r="E16" s="75">
        <f>'muži 1-6'!J46</f>
        <v>359</v>
      </c>
      <c r="F16" s="75">
        <f>'muži 1-6'!K46</f>
        <v>152</v>
      </c>
      <c r="G16" s="75">
        <f t="shared" si="0"/>
        <v>511</v>
      </c>
      <c r="H16" s="75">
        <f>'muži 1-6'!L46</f>
        <v>6</v>
      </c>
      <c r="I16" s="118">
        <f>SUM(G16:G17)</f>
        <v>1077</v>
      </c>
    </row>
    <row r="17" spans="1:9" ht="10.5" customHeight="1">
      <c r="A17" s="116"/>
      <c r="B17" s="119"/>
      <c r="C17" s="83" t="s">
        <v>13</v>
      </c>
      <c r="D17" s="75" t="str">
        <f>'muži 1-6'!H47</f>
        <v>Nitka Karol</v>
      </c>
      <c r="E17" s="75">
        <f>'muži 1-6'!J51</f>
        <v>375</v>
      </c>
      <c r="F17" s="75">
        <f>'muži 1-6'!K51</f>
        <v>191</v>
      </c>
      <c r="G17" s="75">
        <f t="shared" si="0"/>
        <v>566</v>
      </c>
      <c r="H17" s="75">
        <f>'muži 1-6'!L51</f>
        <v>3</v>
      </c>
      <c r="I17" s="118"/>
    </row>
    <row r="18" spans="1:9" ht="10.5" customHeight="1">
      <c r="A18" s="116" t="s">
        <v>25</v>
      </c>
      <c r="B18" s="119" t="str">
        <f>'muži 7-12'!B2</f>
        <v>název </v>
      </c>
      <c r="C18" s="83" t="s">
        <v>13</v>
      </c>
      <c r="D18" s="75" t="str">
        <f>'muži 7-12'!A6</f>
        <v>Kohutek Aleš</v>
      </c>
      <c r="E18" s="75">
        <f>'muži 7-12'!C10</f>
        <v>380</v>
      </c>
      <c r="F18" s="75">
        <f>'muži 7-12'!D10</f>
        <v>169</v>
      </c>
      <c r="G18" s="75">
        <f t="shared" si="0"/>
        <v>549</v>
      </c>
      <c r="H18" s="75">
        <f>'muži 7-12'!E10</f>
        <v>9</v>
      </c>
      <c r="I18" s="118">
        <f>SUM(G18:G19)</f>
        <v>1107</v>
      </c>
    </row>
    <row r="19" spans="1:9" ht="10.5" customHeight="1">
      <c r="A19" s="116"/>
      <c r="B19" s="119"/>
      <c r="C19" s="83" t="s">
        <v>13</v>
      </c>
      <c r="D19" s="77" t="str">
        <f>'muži 7-12'!A11</f>
        <v>Nitka Karol</v>
      </c>
      <c r="E19" s="75">
        <f>'muži 7-12'!C15</f>
        <v>376</v>
      </c>
      <c r="F19" s="75">
        <f>'muži 7-12'!D15</f>
        <v>182</v>
      </c>
      <c r="G19" s="75">
        <f t="shared" si="0"/>
        <v>558</v>
      </c>
      <c r="H19" s="78">
        <f>'muži 7-12'!E15</f>
        <v>3</v>
      </c>
      <c r="I19" s="118"/>
    </row>
    <row r="20" spans="1:9" ht="10.5" customHeight="1">
      <c r="A20" s="116" t="s">
        <v>27</v>
      </c>
      <c r="B20" s="119" t="str">
        <f>'muži 7-12'!I2</f>
        <v>název </v>
      </c>
      <c r="C20" s="83" t="s">
        <v>13</v>
      </c>
      <c r="D20" s="75" t="str">
        <f>'muži 7-12'!H6</f>
        <v>Bělíček Vlastimil</v>
      </c>
      <c r="E20" s="75">
        <f>'muži 7-12'!J10</f>
        <v>404</v>
      </c>
      <c r="F20" s="75">
        <f>'muži 7-12'!K10</f>
        <v>224</v>
      </c>
      <c r="G20" s="75">
        <f t="shared" si="0"/>
        <v>628</v>
      </c>
      <c r="H20" s="75">
        <f>'muži 7-12'!L10</f>
        <v>1</v>
      </c>
      <c r="I20" s="118">
        <f>SUM(G20:G21)</f>
        <v>1240</v>
      </c>
    </row>
    <row r="21" spans="1:9" ht="10.5" customHeight="1">
      <c r="A21" s="116"/>
      <c r="B21" s="119"/>
      <c r="C21" s="83" t="s">
        <v>13</v>
      </c>
      <c r="D21" s="75" t="str">
        <f>'muži 7-12'!H11</f>
        <v>Vančura Libor</v>
      </c>
      <c r="E21" s="75">
        <f>'muži 7-12'!J15</f>
        <v>412</v>
      </c>
      <c r="F21" s="75">
        <f>'muži 7-12'!K15</f>
        <v>200</v>
      </c>
      <c r="G21" s="75">
        <f t="shared" si="0"/>
        <v>612</v>
      </c>
      <c r="H21" s="75">
        <f>'muži 7-12'!L15</f>
        <v>7</v>
      </c>
      <c r="I21" s="118"/>
    </row>
    <row r="22" spans="1:9" ht="10.5" customHeight="1">
      <c r="A22" s="116" t="s">
        <v>29</v>
      </c>
      <c r="B22" s="119" t="str">
        <f>'muži 7-12'!B20</f>
        <v>název </v>
      </c>
      <c r="C22" s="83" t="s">
        <v>13</v>
      </c>
      <c r="D22" s="75" t="str">
        <f>'muži 7-12'!A24</f>
        <v>Štěpánek Martin</v>
      </c>
      <c r="E22" s="75">
        <f>'muži 7-12'!C28</f>
        <v>368</v>
      </c>
      <c r="F22" s="75">
        <f>'muži 7-12'!D28</f>
        <v>204</v>
      </c>
      <c r="G22" s="75">
        <f t="shared" si="0"/>
        <v>572</v>
      </c>
      <c r="H22" s="75">
        <f>'muži 7-12'!E28</f>
        <v>3</v>
      </c>
      <c r="I22" s="118">
        <f>SUM(G22:G23)</f>
        <v>1137</v>
      </c>
    </row>
    <row r="23" spans="1:9" ht="10.5" customHeight="1">
      <c r="A23" s="116"/>
      <c r="B23" s="119"/>
      <c r="C23" s="83" t="s">
        <v>13</v>
      </c>
      <c r="D23" s="75" t="str">
        <f>'muži 7-12'!A29</f>
        <v>Šefr Dan</v>
      </c>
      <c r="E23" s="75">
        <f>'muži 7-12'!C33</f>
        <v>387</v>
      </c>
      <c r="F23" s="75">
        <f>'muži 7-12'!D33</f>
        <v>178</v>
      </c>
      <c r="G23" s="75">
        <f t="shared" si="0"/>
        <v>565</v>
      </c>
      <c r="H23" s="75">
        <f>'muži 7-12'!E33</f>
        <v>14</v>
      </c>
      <c r="I23" s="118"/>
    </row>
    <row r="24" spans="1:9" ht="10.5" customHeight="1">
      <c r="A24" s="116" t="s">
        <v>32</v>
      </c>
      <c r="B24" s="119" t="str">
        <f>'muži 7-12'!I20</f>
        <v>název </v>
      </c>
      <c r="C24" s="83" t="s">
        <v>13</v>
      </c>
      <c r="D24" s="75" t="str">
        <f>'muži 7-12'!H24</f>
        <v>Bělíček Vlastimil</v>
      </c>
      <c r="E24" s="75">
        <f>'muži 7-12'!J28</f>
        <v>378</v>
      </c>
      <c r="F24" s="75">
        <f>'muži 7-12'!K28</f>
        <v>204</v>
      </c>
      <c r="G24" s="75">
        <f t="shared" si="0"/>
        <v>582</v>
      </c>
      <c r="H24" s="75">
        <f>'muži 7-12'!L28</f>
        <v>1</v>
      </c>
      <c r="I24" s="118">
        <f>SUM(G24:G25)</f>
        <v>1185</v>
      </c>
    </row>
    <row r="25" spans="1:9" ht="10.5" customHeight="1">
      <c r="A25" s="116"/>
      <c r="B25" s="119"/>
      <c r="C25" s="83" t="s">
        <v>13</v>
      </c>
      <c r="D25" s="75" t="str">
        <f>'muži 7-12'!H29</f>
        <v>Vančura Libor</v>
      </c>
      <c r="E25" s="75">
        <f>'muži 7-12'!J33</f>
        <v>391</v>
      </c>
      <c r="F25" s="75">
        <f>'muži 7-12'!K33</f>
        <v>212</v>
      </c>
      <c r="G25" s="75">
        <f t="shared" si="0"/>
        <v>603</v>
      </c>
      <c r="H25" s="75">
        <f>'muži 7-12'!L33</f>
        <v>6</v>
      </c>
      <c r="I25" s="118"/>
    </row>
    <row r="26" spans="1:9" ht="10.5" customHeight="1">
      <c r="A26" s="116" t="s">
        <v>34</v>
      </c>
      <c r="B26" s="119" t="str">
        <f>'muži 7-12'!B38</f>
        <v>název </v>
      </c>
      <c r="C26" s="83" t="s">
        <v>13</v>
      </c>
      <c r="D26" s="77" t="str">
        <f>'muži 7-12'!A42</f>
        <v>Štěpánek Martin</v>
      </c>
      <c r="E26" s="75">
        <f>'muži 7-12'!C46</f>
        <v>376</v>
      </c>
      <c r="F26" s="75">
        <f>'muži 7-12'!D46</f>
        <v>185</v>
      </c>
      <c r="G26" s="75">
        <f t="shared" si="0"/>
        <v>561</v>
      </c>
      <c r="H26" s="75">
        <f>'muži 7-12'!E46</f>
        <v>3</v>
      </c>
      <c r="I26" s="118">
        <f>SUM(G26:G27)</f>
        <v>1124</v>
      </c>
    </row>
    <row r="27" spans="1:9" ht="10.5" customHeight="1">
      <c r="A27" s="116"/>
      <c r="B27" s="119"/>
      <c r="C27" s="83" t="s">
        <v>13</v>
      </c>
      <c r="D27" s="75" t="str">
        <f>'muži 7-12'!A47</f>
        <v>Šefr Dan</v>
      </c>
      <c r="E27" s="75">
        <f>'muži 7-12'!C51</f>
        <v>377</v>
      </c>
      <c r="F27" s="75">
        <f>'muži 7-12'!D51</f>
        <v>186</v>
      </c>
      <c r="G27" s="75">
        <f t="shared" si="0"/>
        <v>563</v>
      </c>
      <c r="H27" s="75">
        <f>'muži 7-12'!E51</f>
        <v>3</v>
      </c>
      <c r="I27" s="118"/>
    </row>
    <row r="28" spans="1:9" ht="10.5" customHeight="1">
      <c r="A28" s="116" t="s">
        <v>36</v>
      </c>
      <c r="B28" s="119" t="str">
        <f>'muži 7-12'!I38</f>
        <v>název </v>
      </c>
      <c r="C28" s="83" t="s">
        <v>13</v>
      </c>
      <c r="D28" s="75" t="str">
        <f>'muži 7-12'!H42</f>
        <v>Jurásek Pavel</v>
      </c>
      <c r="E28" s="75">
        <f>'muži 7-12'!J46</f>
        <v>365</v>
      </c>
      <c r="F28" s="75">
        <f>'muži 7-12'!K46</f>
        <v>179</v>
      </c>
      <c r="G28" s="75">
        <f t="shared" si="0"/>
        <v>544</v>
      </c>
      <c r="H28" s="75">
        <f>'muži 7-12'!L46</f>
        <v>11</v>
      </c>
      <c r="I28" s="118">
        <f>SUM(G28:G29)</f>
        <v>1096</v>
      </c>
    </row>
    <row r="29" spans="1:9" ht="10.5" customHeight="1">
      <c r="A29" s="116"/>
      <c r="B29" s="119"/>
      <c r="C29" s="83" t="s">
        <v>13</v>
      </c>
      <c r="D29" s="75" t="str">
        <f>'muži 7-12'!H47</f>
        <v>Laga Michal</v>
      </c>
      <c r="E29" s="75">
        <f>'muži 7-12'!J51</f>
        <v>372</v>
      </c>
      <c r="F29" s="75">
        <f>'muži 7-12'!K51</f>
        <v>180</v>
      </c>
      <c r="G29" s="75">
        <f t="shared" si="0"/>
        <v>552</v>
      </c>
      <c r="H29" s="75">
        <f>'muži 7-12'!L51</f>
        <v>7</v>
      </c>
      <c r="I29" s="118"/>
    </row>
    <row r="30" spans="1:9" ht="10.5" customHeight="1">
      <c r="A30" s="116" t="s">
        <v>38</v>
      </c>
      <c r="B30" s="119" t="str">
        <f>'muži 13-18'!B2</f>
        <v>název </v>
      </c>
      <c r="C30" s="83" t="s">
        <v>13</v>
      </c>
      <c r="D30" s="75" t="str">
        <f>'muži 13-18'!A6</f>
        <v>Vymazal Pavel</v>
      </c>
      <c r="E30" s="75">
        <f>'muži 13-18'!C10</f>
        <v>386</v>
      </c>
      <c r="F30" s="75">
        <f>'muži 13-18'!D10</f>
        <v>249</v>
      </c>
      <c r="G30" s="75">
        <f t="shared" si="0"/>
        <v>635</v>
      </c>
      <c r="H30" s="75">
        <f>'muži 13-18'!E10</f>
        <v>1</v>
      </c>
      <c r="I30" s="118">
        <f>SUM(G30:G31)</f>
        <v>1214</v>
      </c>
    </row>
    <row r="31" spans="1:9" ht="10.5" customHeight="1">
      <c r="A31" s="116"/>
      <c r="B31" s="119"/>
      <c r="C31" s="83" t="s">
        <v>13</v>
      </c>
      <c r="D31" s="77" t="str">
        <f>'muži 13-18'!A11</f>
        <v>Touš Josef</v>
      </c>
      <c r="E31" s="75">
        <f>'muži 13-18'!C15</f>
        <v>382</v>
      </c>
      <c r="F31" s="75">
        <f>'muži 13-18'!D15</f>
        <v>197</v>
      </c>
      <c r="G31" s="75">
        <f t="shared" si="0"/>
        <v>579</v>
      </c>
      <c r="H31" s="78">
        <f>'muži 13-18'!E15</f>
        <v>6</v>
      </c>
      <c r="I31" s="118"/>
    </row>
    <row r="32" spans="1:9" ht="10.5" customHeight="1">
      <c r="A32" s="116" t="s">
        <v>40</v>
      </c>
      <c r="B32" s="119" t="str">
        <f>'muži 13-18'!I2</f>
        <v>název </v>
      </c>
      <c r="C32" s="83" t="s">
        <v>13</v>
      </c>
      <c r="D32" s="75" t="str">
        <f>'muži 13-18'!H6</f>
        <v>Péli Fridrich</v>
      </c>
      <c r="E32" s="75">
        <f>'muži 13-18'!J10</f>
        <v>352</v>
      </c>
      <c r="F32" s="75">
        <f>'muži 13-18'!K10</f>
        <v>157</v>
      </c>
      <c r="G32" s="75">
        <f t="shared" si="0"/>
        <v>509</v>
      </c>
      <c r="H32" s="75">
        <f>'muži 13-18'!L10</f>
        <v>7</v>
      </c>
      <c r="I32" s="118">
        <f>SUM(G32:G33)</f>
        <v>1091</v>
      </c>
    </row>
    <row r="33" spans="1:9" ht="10.5" customHeight="1">
      <c r="A33" s="116"/>
      <c r="B33" s="119"/>
      <c r="C33" s="83" t="s">
        <v>13</v>
      </c>
      <c r="D33" s="75" t="str">
        <f>'muži 13-18'!H11</f>
        <v>Říha Ivan</v>
      </c>
      <c r="E33" s="75">
        <f>'muži 13-18'!J15</f>
        <v>385</v>
      </c>
      <c r="F33" s="75">
        <f>'muži 13-18'!K15</f>
        <v>197</v>
      </c>
      <c r="G33" s="75">
        <f t="shared" si="0"/>
        <v>582</v>
      </c>
      <c r="H33" s="75">
        <f>'muži 13-18'!L15</f>
        <v>4</v>
      </c>
      <c r="I33" s="118"/>
    </row>
    <row r="34" spans="1:9" ht="10.5" customHeight="1">
      <c r="A34" s="116" t="s">
        <v>42</v>
      </c>
      <c r="B34" s="119" t="str">
        <f>'muži 13-18'!B20</f>
        <v>název </v>
      </c>
      <c r="C34" s="83" t="s">
        <v>13</v>
      </c>
      <c r="D34" s="75" t="str">
        <f>'muži 13-18'!A24</f>
        <v>Kladiva Václav</v>
      </c>
      <c r="E34" s="75">
        <f>'muži 13-18'!C28</f>
        <v>345</v>
      </c>
      <c r="F34" s="75">
        <f>'muži 13-18'!D28</f>
        <v>161</v>
      </c>
      <c r="G34" s="75">
        <f t="shared" si="0"/>
        <v>506</v>
      </c>
      <c r="H34" s="75">
        <f>'muži 13-18'!E28</f>
        <v>10</v>
      </c>
      <c r="I34" s="118">
        <f>SUM(G34:G35)</f>
        <v>1046</v>
      </c>
    </row>
    <row r="35" spans="1:9" ht="10.5" customHeight="1">
      <c r="A35" s="116"/>
      <c r="B35" s="119"/>
      <c r="C35" s="83" t="s">
        <v>13</v>
      </c>
      <c r="D35" s="75" t="str">
        <f>'muži 13-18'!A29</f>
        <v>Hamrozi Dalibor</v>
      </c>
      <c r="E35" s="75">
        <f>'muži 13-18'!C33</f>
        <v>365</v>
      </c>
      <c r="F35" s="75">
        <f>'muži 13-18'!D33</f>
        <v>175</v>
      </c>
      <c r="G35" s="75">
        <f t="shared" si="0"/>
        <v>540</v>
      </c>
      <c r="H35" s="75">
        <f>'muži 13-18'!E33</f>
        <v>11</v>
      </c>
      <c r="I35" s="118"/>
    </row>
    <row r="36" spans="1:9" ht="10.5" customHeight="1">
      <c r="A36" s="116" t="s">
        <v>44</v>
      </c>
      <c r="B36" s="119" t="str">
        <f>'muži 13-18'!I20</f>
        <v>název </v>
      </c>
      <c r="C36" s="83" t="s">
        <v>13</v>
      </c>
      <c r="D36" s="75" t="str">
        <f>'muži 13-18'!H24</f>
        <v>Sliwka Stanislav</v>
      </c>
      <c r="E36" s="75">
        <f>'muži 13-18'!J28</f>
        <v>357</v>
      </c>
      <c r="F36" s="75">
        <f>'muži 13-18'!K28</f>
        <v>187</v>
      </c>
      <c r="G36" s="75">
        <f t="shared" si="0"/>
        <v>544</v>
      </c>
      <c r="H36" s="75">
        <f>'muži 13-18'!L28</f>
        <v>8</v>
      </c>
      <c r="I36" s="118">
        <f>SUM(G36:G37)</f>
        <v>1085</v>
      </c>
    </row>
    <row r="37" spans="1:9" ht="10.5" customHeight="1">
      <c r="A37" s="116"/>
      <c r="B37" s="119"/>
      <c r="C37" s="83" t="s">
        <v>13</v>
      </c>
      <c r="D37" s="75" t="str">
        <f>'muži 13-18'!H29</f>
        <v>Klus Jaroslav</v>
      </c>
      <c r="E37" s="75">
        <f>'muži 13-18'!J33</f>
        <v>365</v>
      </c>
      <c r="F37" s="75">
        <f>'muži 13-18'!K33</f>
        <v>176</v>
      </c>
      <c r="G37" s="75">
        <f t="shared" si="0"/>
        <v>541</v>
      </c>
      <c r="H37" s="75">
        <f>'muži 13-18'!L33</f>
        <v>10</v>
      </c>
      <c r="I37" s="118"/>
    </row>
    <row r="38" spans="1:9" ht="10.5" customHeight="1">
      <c r="A38" s="116" t="s">
        <v>46</v>
      </c>
      <c r="B38" s="119" t="str">
        <f>'muži 13-18'!B38</f>
        <v>název </v>
      </c>
      <c r="C38" s="83" t="s">
        <v>13</v>
      </c>
      <c r="D38" s="77" t="str">
        <f>'muži 13-18'!A42</f>
        <v>Hamrozi Dalibor</v>
      </c>
      <c r="E38" s="75">
        <f>'muži 13-18'!C46</f>
        <v>373</v>
      </c>
      <c r="F38" s="75">
        <f>'muži 13-18'!D46</f>
        <v>130</v>
      </c>
      <c r="G38" s="75">
        <f t="shared" si="0"/>
        <v>503</v>
      </c>
      <c r="H38" s="75">
        <f>'muži 13-18'!E46</f>
        <v>12</v>
      </c>
      <c r="I38" s="118">
        <f>SUM(G38:G39)</f>
        <v>1071</v>
      </c>
    </row>
    <row r="39" spans="1:9" ht="10.5" customHeight="1">
      <c r="A39" s="116"/>
      <c r="B39" s="119"/>
      <c r="C39" s="83" t="s">
        <v>13</v>
      </c>
      <c r="D39" s="75" t="str">
        <f>'muži 13-18'!A47</f>
        <v>Kuttler Petr</v>
      </c>
      <c r="E39" s="75">
        <f>'muži 13-18'!C51</f>
        <v>395</v>
      </c>
      <c r="F39" s="75">
        <f>'muži 13-18'!D51</f>
        <v>173</v>
      </c>
      <c r="G39" s="75">
        <f t="shared" si="0"/>
        <v>568</v>
      </c>
      <c r="H39" s="75">
        <f>'muži 13-18'!E51</f>
        <v>7</v>
      </c>
      <c r="I39" s="118"/>
    </row>
    <row r="40" spans="1:9" ht="10.5" customHeight="1">
      <c r="A40" s="116" t="s">
        <v>49</v>
      </c>
      <c r="B40" s="119" t="str">
        <f>'muži 13-18'!I38</f>
        <v>název </v>
      </c>
      <c r="C40" s="83" t="s">
        <v>13</v>
      </c>
      <c r="D40" s="75" t="str">
        <f>'muži 13-18'!H42</f>
        <v>Rusczcyk Bartosz</v>
      </c>
      <c r="E40" s="75">
        <f>'muži 13-18'!J46</f>
        <v>385</v>
      </c>
      <c r="F40" s="75">
        <f>'muži 13-18'!K46</f>
        <v>225</v>
      </c>
      <c r="G40" s="75">
        <f t="shared" si="0"/>
        <v>610</v>
      </c>
      <c r="H40" s="75">
        <f>'muži 13-18'!L46</f>
        <v>5</v>
      </c>
      <c r="I40" s="118">
        <f>SUM(G40:G41)</f>
        <v>1109</v>
      </c>
    </row>
    <row r="41" spans="1:9" ht="10.5" customHeight="1">
      <c r="A41" s="116"/>
      <c r="B41" s="119"/>
      <c r="C41" s="83" t="s">
        <v>13</v>
      </c>
      <c r="D41" s="75" t="str">
        <f>'muži 13-18'!H47</f>
        <v>Palacz Kamil</v>
      </c>
      <c r="E41" s="75">
        <f>'muži 13-18'!J51</f>
        <v>364</v>
      </c>
      <c r="F41" s="75">
        <f>'muži 13-18'!K51</f>
        <v>135</v>
      </c>
      <c r="G41" s="75">
        <f t="shared" si="0"/>
        <v>499</v>
      </c>
      <c r="H41" s="75">
        <f>'muži 13-18'!L51</f>
        <v>18</v>
      </c>
      <c r="I41" s="118"/>
    </row>
    <row r="42" spans="1:9" ht="10.5" customHeight="1">
      <c r="A42" s="116" t="s">
        <v>50</v>
      </c>
      <c r="B42" s="119" t="str">
        <f>'muži 19-24'!B2</f>
        <v>název </v>
      </c>
      <c r="C42" s="83" t="s">
        <v>13</v>
      </c>
      <c r="D42" s="75" t="str">
        <f>'muži 19-24'!A6</f>
        <v>Klaskala Maciej</v>
      </c>
      <c r="E42" s="75">
        <f>'muži 19-24'!C10</f>
        <v>363</v>
      </c>
      <c r="F42" s="75">
        <f>'muži 19-24'!D10</f>
        <v>140</v>
      </c>
      <c r="G42" s="75">
        <f t="shared" si="0"/>
        <v>503</v>
      </c>
      <c r="H42" s="75">
        <f>'muži 19-24'!E10</f>
        <v>9</v>
      </c>
      <c r="I42" s="118">
        <f>SUM(G42:G43)</f>
        <v>1094</v>
      </c>
    </row>
    <row r="43" spans="1:9" ht="10.5" customHeight="1">
      <c r="A43" s="116"/>
      <c r="B43" s="119"/>
      <c r="C43" s="83" t="s">
        <v>13</v>
      </c>
      <c r="D43" s="75" t="str">
        <f>'muži 19-24'!A11</f>
        <v>Stachecki Aricadiusz</v>
      </c>
      <c r="E43" s="75">
        <f>'muži 19-24'!C15</f>
        <v>379</v>
      </c>
      <c r="F43" s="75">
        <f>'muži 19-24'!D15</f>
        <v>212</v>
      </c>
      <c r="G43" s="75">
        <f t="shared" si="0"/>
        <v>591</v>
      </c>
      <c r="H43" s="75">
        <f>'muži 19-24'!E15</f>
        <v>0</v>
      </c>
      <c r="I43" s="118"/>
    </row>
    <row r="44" spans="1:9" ht="10.5" customHeight="1">
      <c r="A44" s="116" t="s">
        <v>52</v>
      </c>
      <c r="B44" s="119" t="str">
        <f>'muži 19-24'!I2</f>
        <v>název </v>
      </c>
      <c r="C44" s="83" t="s">
        <v>13</v>
      </c>
      <c r="D44" s="75" t="str">
        <f>'muži 19-24'!H6</f>
        <v>Machaj Gracjan</v>
      </c>
      <c r="E44" s="75">
        <f>'muži 19-24'!J10</f>
        <v>380</v>
      </c>
      <c r="F44" s="75">
        <f>'muži 19-24'!K10</f>
        <v>187</v>
      </c>
      <c r="G44" s="75">
        <f t="shared" si="0"/>
        <v>567</v>
      </c>
      <c r="H44" s="75">
        <f>'muži 19-24'!L10</f>
        <v>3</v>
      </c>
      <c r="I44" s="118">
        <f>SUM(G44:G45)</f>
        <v>1188</v>
      </c>
    </row>
    <row r="45" spans="1:9" ht="10.5" customHeight="1">
      <c r="A45" s="116"/>
      <c r="B45" s="119"/>
      <c r="C45" s="83" t="s">
        <v>13</v>
      </c>
      <c r="D45" s="75" t="str">
        <f>'muži 19-24'!H11</f>
        <v>Krug Bartosz</v>
      </c>
      <c r="E45" s="75">
        <f>'muži 19-24'!J15</f>
        <v>397</v>
      </c>
      <c r="F45" s="75">
        <f>'muži 19-24'!K15</f>
        <v>224</v>
      </c>
      <c r="G45" s="75">
        <f t="shared" si="0"/>
        <v>621</v>
      </c>
      <c r="H45" s="75">
        <f>'muži 19-24'!L15</f>
        <v>1</v>
      </c>
      <c r="I45" s="118"/>
    </row>
    <row r="46" spans="1:9" ht="10.5" customHeight="1">
      <c r="A46" s="116" t="s">
        <v>54</v>
      </c>
      <c r="B46" s="119" t="str">
        <f>'muži 19-24'!B20</f>
        <v>název </v>
      </c>
      <c r="C46" s="83" t="s">
        <v>13</v>
      </c>
      <c r="D46" s="75" t="str">
        <f>'muži 19-24'!A24</f>
        <v>Klaskala Mateusz</v>
      </c>
      <c r="E46" s="75">
        <f>'muži 19-24'!C28</f>
        <v>357</v>
      </c>
      <c r="F46" s="75">
        <f>'muži 19-24'!D28</f>
        <v>147</v>
      </c>
      <c r="G46" s="75">
        <f t="shared" si="0"/>
        <v>504</v>
      </c>
      <c r="H46" s="75">
        <f>'muži 19-24'!E28</f>
        <v>11</v>
      </c>
      <c r="I46" s="118">
        <f>SUM(G46:G47)</f>
        <v>1092</v>
      </c>
    </row>
    <row r="47" spans="1:9" ht="10.5" customHeight="1">
      <c r="A47" s="116"/>
      <c r="B47" s="119"/>
      <c r="C47" s="83" t="s">
        <v>13</v>
      </c>
      <c r="D47" s="75" t="str">
        <f>'muži 19-24'!A29</f>
        <v>Olczyk Maciej</v>
      </c>
      <c r="E47" s="75">
        <f>'muži 19-24'!C33</f>
        <v>409</v>
      </c>
      <c r="F47" s="75">
        <f>'muži 19-24'!D33</f>
        <v>179</v>
      </c>
      <c r="G47" s="75">
        <f t="shared" si="0"/>
        <v>588</v>
      </c>
      <c r="H47" s="75">
        <f>'muži 19-24'!E33</f>
        <v>5</v>
      </c>
      <c r="I47" s="118"/>
    </row>
    <row r="48" spans="1:9" ht="10.5" customHeight="1">
      <c r="A48" s="116" t="s">
        <v>56</v>
      </c>
      <c r="B48" s="119" t="str">
        <f>'muži 19-24'!I20</f>
        <v>Zábřeh E</v>
      </c>
      <c r="C48" s="83" t="s">
        <v>13</v>
      </c>
      <c r="D48" s="75" t="str">
        <f>'muži 19-24'!H24</f>
        <v>Neuwirth Jiří</v>
      </c>
      <c r="E48" s="75">
        <f>'muži 19-24'!J28</f>
        <v>353</v>
      </c>
      <c r="F48" s="75">
        <f>'muži 19-24'!K28</f>
        <v>170</v>
      </c>
      <c r="G48" s="75">
        <f t="shared" si="0"/>
        <v>523</v>
      </c>
      <c r="H48" s="75">
        <f>'muži 19-24'!L28</f>
        <v>8</v>
      </c>
      <c r="I48" s="118">
        <f>SUM(G48:G49)</f>
        <v>1015</v>
      </c>
    </row>
    <row r="49" spans="1:9" ht="10.5" customHeight="1">
      <c r="A49" s="116"/>
      <c r="B49" s="119"/>
      <c r="C49" s="83" t="s">
        <v>13</v>
      </c>
      <c r="D49" s="75" t="str">
        <f>'muži 19-24'!H29</f>
        <v>Okleštěk Jiří</v>
      </c>
      <c r="E49" s="75">
        <f>'muži 19-24'!J33</f>
        <v>340</v>
      </c>
      <c r="F49" s="75">
        <f>'muži 19-24'!K33</f>
        <v>152</v>
      </c>
      <c r="G49" s="75">
        <f t="shared" si="0"/>
        <v>492</v>
      </c>
      <c r="H49" s="75">
        <f>'muži 19-24'!L33</f>
        <v>10</v>
      </c>
      <c r="I49" s="118"/>
    </row>
    <row r="50" spans="1:9" ht="10.5" customHeight="1">
      <c r="A50" s="116" t="s">
        <v>58</v>
      </c>
      <c r="B50" s="121" t="str">
        <f>'muži 19-24'!B38</f>
        <v>Hobes 1</v>
      </c>
      <c r="C50" s="83" t="s">
        <v>13</v>
      </c>
      <c r="D50" s="75" t="str">
        <f>'muži 19-24'!A42</f>
        <v>Petřek Miroslav</v>
      </c>
      <c r="E50" s="75">
        <f>'muži 19-24'!C46</f>
        <v>369</v>
      </c>
      <c r="F50" s="75">
        <f>'muži 19-24'!D46</f>
        <v>190</v>
      </c>
      <c r="G50" s="75">
        <f t="shared" si="0"/>
        <v>559</v>
      </c>
      <c r="H50" s="75">
        <f>'muži 19-24'!E46</f>
        <v>3</v>
      </c>
      <c r="I50" s="118">
        <f>SUM(G50:G51)</f>
        <v>1137</v>
      </c>
    </row>
    <row r="51" spans="1:9" ht="10.5" customHeight="1">
      <c r="A51" s="116"/>
      <c r="B51" s="121"/>
      <c r="C51" s="83" t="s">
        <v>13</v>
      </c>
      <c r="D51" s="75" t="str">
        <f>'muži 19-24'!A47</f>
        <v>Černý Zdeněk</v>
      </c>
      <c r="E51" s="75">
        <f>'muži 19-24'!C51</f>
        <v>379</v>
      </c>
      <c r="F51" s="75">
        <f>'muži 19-24'!D51</f>
        <v>199</v>
      </c>
      <c r="G51" s="75">
        <f t="shared" si="0"/>
        <v>578</v>
      </c>
      <c r="H51" s="75">
        <f>'muži 19-24'!E51</f>
        <v>4</v>
      </c>
      <c r="I51" s="118"/>
    </row>
    <row r="52" spans="1:9" ht="10.5" customHeight="1">
      <c r="A52" s="116" t="s">
        <v>61</v>
      </c>
      <c r="B52" s="117" t="str">
        <f>'muži 19-24'!I38</f>
        <v>Hobes 2</v>
      </c>
      <c r="C52" s="83" t="s">
        <v>13</v>
      </c>
      <c r="D52" s="74" t="str">
        <f>'muži 19-24'!H42</f>
        <v>Hendrych Jiří</v>
      </c>
      <c r="E52" s="74">
        <f>'muži 19-24'!J46</f>
        <v>403</v>
      </c>
      <c r="F52" s="74">
        <f>'muži 19-24'!K46</f>
        <v>238</v>
      </c>
      <c r="G52" s="74">
        <f t="shared" si="0"/>
        <v>641</v>
      </c>
      <c r="H52" s="74">
        <f>'muži 19-24'!L46</f>
        <v>4</v>
      </c>
      <c r="I52" s="118">
        <f>SUM(G52:G53)</f>
        <v>1215</v>
      </c>
    </row>
    <row r="53" spans="1:9" ht="10.5" customHeight="1">
      <c r="A53" s="116"/>
      <c r="B53" s="117"/>
      <c r="C53" s="83" t="s">
        <v>13</v>
      </c>
      <c r="D53" s="74" t="str">
        <f>'muži 19-24'!H47</f>
        <v>Kubeša Kamil</v>
      </c>
      <c r="E53" s="74">
        <f>'muži 19-24'!J51</f>
        <v>380</v>
      </c>
      <c r="F53" s="74">
        <f>'muži 19-24'!K51</f>
        <v>194</v>
      </c>
      <c r="G53" s="74">
        <f t="shared" si="0"/>
        <v>574</v>
      </c>
      <c r="H53" s="74">
        <f>'muži 19-24'!L51</f>
        <v>6</v>
      </c>
      <c r="I53" s="118"/>
    </row>
    <row r="54" spans="1:9" ht="10.5" customHeight="1">
      <c r="A54" s="116" t="s">
        <v>63</v>
      </c>
      <c r="B54" s="121" t="str">
        <f>'muži 25-30'!B2</f>
        <v>Odry 1</v>
      </c>
      <c r="C54" s="83" t="s">
        <v>13</v>
      </c>
      <c r="D54" s="75" t="str">
        <f>'muži 25-30'!A6</f>
        <v>Dvorský Petr</v>
      </c>
      <c r="E54" s="75">
        <f>'muži 25-30'!C10</f>
        <v>358</v>
      </c>
      <c r="F54" s="75">
        <f>'muži 25-30'!D10</f>
        <v>193</v>
      </c>
      <c r="G54" s="75">
        <f t="shared" si="0"/>
        <v>551</v>
      </c>
      <c r="H54" s="75">
        <f>'muži 25-30'!E10</f>
        <v>5</v>
      </c>
      <c r="I54" s="118">
        <f>SUM(G54:G55)</f>
        <v>1084</v>
      </c>
    </row>
    <row r="55" spans="1:9" ht="10.5" customHeight="1">
      <c r="A55" s="116"/>
      <c r="B55" s="121"/>
      <c r="C55" s="83" t="s">
        <v>13</v>
      </c>
      <c r="D55" s="75" t="str">
        <f>'muži 25-30'!A11</f>
        <v>Ovšák Stanislav</v>
      </c>
      <c r="E55" s="75">
        <f>'muži 25-30'!C15</f>
        <v>367</v>
      </c>
      <c r="F55" s="75">
        <f>'muži 25-30'!D15</f>
        <v>166</v>
      </c>
      <c r="G55" s="75">
        <f t="shared" si="0"/>
        <v>533</v>
      </c>
      <c r="H55" s="75">
        <f>'muži 25-30'!E15</f>
        <v>7</v>
      </c>
      <c r="I55" s="118"/>
    </row>
    <row r="56" spans="1:9" ht="10.5" customHeight="1">
      <c r="A56" s="116" t="s">
        <v>65</v>
      </c>
      <c r="B56" s="119" t="str">
        <f>'muži 25-30'!I2</f>
        <v>Odry 2</v>
      </c>
      <c r="C56" s="83" t="s">
        <v>13</v>
      </c>
      <c r="D56" s="75" t="str">
        <f>'muži 25-30'!H6</f>
        <v>Šnajdárek Karel</v>
      </c>
      <c r="E56" s="75">
        <f>'muži 25-30'!J10</f>
        <v>363</v>
      </c>
      <c r="F56" s="75">
        <f>'muži 25-30'!K10</f>
        <v>181</v>
      </c>
      <c r="G56" s="75">
        <f t="shared" si="0"/>
        <v>544</v>
      </c>
      <c r="H56" s="75">
        <f>'muži 25-30'!L10</f>
        <v>8</v>
      </c>
      <c r="I56" s="118">
        <f>SUM(G56:G57)</f>
        <v>1080</v>
      </c>
    </row>
    <row r="57" spans="1:9" ht="10.5" customHeight="1">
      <c r="A57" s="116"/>
      <c r="B57" s="119"/>
      <c r="C57" s="83" t="s">
        <v>13</v>
      </c>
      <c r="D57" s="75" t="str">
        <f>'muži 25-30'!H11</f>
        <v>Kučák Jan</v>
      </c>
      <c r="E57" s="75">
        <f>'muži 25-30'!J15</f>
        <v>362</v>
      </c>
      <c r="F57" s="75">
        <f>'muži 25-30'!K15</f>
        <v>174</v>
      </c>
      <c r="G57" s="75">
        <f t="shared" si="0"/>
        <v>536</v>
      </c>
      <c r="H57" s="75">
        <f>'muži 25-30'!L15</f>
        <v>6</v>
      </c>
      <c r="I57" s="118"/>
    </row>
    <row r="58" spans="1:9" ht="10.5" customHeight="1">
      <c r="A58" s="116" t="s">
        <v>67</v>
      </c>
      <c r="B58" s="119" t="str">
        <f>'muži 25-30'!B20</f>
        <v>Odry 3</v>
      </c>
      <c r="C58" s="83" t="s">
        <v>13</v>
      </c>
      <c r="D58" s="75" t="str">
        <f>'muži 25-30'!A24</f>
        <v>Pavič Michal</v>
      </c>
      <c r="E58" s="75">
        <f>'muži 25-30'!C28</f>
        <v>391</v>
      </c>
      <c r="F58" s="75">
        <f>'muži 25-30'!D28</f>
        <v>191</v>
      </c>
      <c r="G58" s="75">
        <f t="shared" si="0"/>
        <v>582</v>
      </c>
      <c r="H58" s="75">
        <f>'muži 25-30'!E28</f>
        <v>3</v>
      </c>
      <c r="I58" s="118">
        <f>SUM(G58:G59)</f>
        <v>1130</v>
      </c>
    </row>
    <row r="59" spans="1:9" ht="10.5" customHeight="1">
      <c r="A59" s="116"/>
      <c r="B59" s="119"/>
      <c r="C59" s="83" t="s">
        <v>13</v>
      </c>
      <c r="D59" s="75" t="str">
        <f>'muži 25-30'!A29</f>
        <v>Pavič Martin</v>
      </c>
      <c r="E59" s="75">
        <f>'muži 25-30'!C33</f>
        <v>354</v>
      </c>
      <c r="F59" s="75">
        <f>'muži 25-30'!D33</f>
        <v>194</v>
      </c>
      <c r="G59" s="75">
        <f t="shared" si="0"/>
        <v>548</v>
      </c>
      <c r="H59" s="75">
        <f>'muži 25-30'!E33</f>
        <v>8</v>
      </c>
      <c r="I59" s="118"/>
    </row>
    <row r="60" spans="1:9" ht="10.5" customHeight="1">
      <c r="A60" s="116" t="s">
        <v>69</v>
      </c>
      <c r="B60" s="117" t="str">
        <f>'muži 25-30'!I20</f>
        <v>Litovel 1</v>
      </c>
      <c r="C60" s="83" t="s">
        <v>13</v>
      </c>
      <c r="D60" s="75" t="str">
        <f>'muži 25-30'!H24</f>
        <v>Fiala Jiří</v>
      </c>
      <c r="E60" s="74">
        <f>'muži 25-30'!J28</f>
        <v>358</v>
      </c>
      <c r="F60" s="74">
        <f>'muži 25-30'!K28</f>
        <v>186</v>
      </c>
      <c r="G60" s="74">
        <f t="shared" si="0"/>
        <v>544</v>
      </c>
      <c r="H60" s="74">
        <f>'muži 25-30'!L28</f>
        <v>8</v>
      </c>
      <c r="I60" s="118">
        <f>SUM(G60:G61)</f>
        <v>1079</v>
      </c>
    </row>
    <row r="61" spans="1:9" ht="10.5" customHeight="1">
      <c r="A61" s="116"/>
      <c r="B61" s="117"/>
      <c r="C61" s="83" t="s">
        <v>13</v>
      </c>
      <c r="D61" s="75" t="str">
        <f>'muži 25-30'!H29</f>
        <v>Talášek Miroslav</v>
      </c>
      <c r="E61" s="74">
        <f>'muži 25-30'!J33</f>
        <v>349</v>
      </c>
      <c r="F61" s="74">
        <f>'muži 25-30'!K33</f>
        <v>186</v>
      </c>
      <c r="G61" s="74">
        <f t="shared" si="0"/>
        <v>535</v>
      </c>
      <c r="H61" s="74">
        <f>'muži 25-30'!L33</f>
        <v>6</v>
      </c>
      <c r="I61" s="118"/>
    </row>
    <row r="62" spans="1:9" ht="10.5" customHeight="1">
      <c r="A62" s="116" t="s">
        <v>71</v>
      </c>
      <c r="B62" s="119" t="str">
        <f>'muži 25-30'!B38</f>
        <v>Litovel 2</v>
      </c>
      <c r="C62" s="83" t="s">
        <v>13</v>
      </c>
      <c r="D62" s="75" t="str">
        <f>'muži 25-30'!A42</f>
        <v>Zapletal Filip</v>
      </c>
      <c r="E62" s="75">
        <f>'muži 25-30'!C46</f>
        <v>365</v>
      </c>
      <c r="F62" s="75">
        <f>'muži 25-30'!D46</f>
        <v>175</v>
      </c>
      <c r="G62" s="75">
        <f t="shared" si="0"/>
        <v>540</v>
      </c>
      <c r="H62" s="75">
        <f>'muži 25-30'!E46</f>
        <v>10</v>
      </c>
      <c r="I62" s="118">
        <f>SUM(G62:G63)</f>
        <v>1057</v>
      </c>
    </row>
    <row r="63" spans="1:9" ht="10.5" customHeight="1">
      <c r="A63" s="116"/>
      <c r="B63" s="119"/>
      <c r="C63" s="83" t="s">
        <v>13</v>
      </c>
      <c r="D63" s="75" t="str">
        <f>'muži 25-30'!A47</f>
        <v>Axmann Kamil</v>
      </c>
      <c r="E63" s="75">
        <f>'muži 25-30'!C51</f>
        <v>379</v>
      </c>
      <c r="F63" s="75">
        <f>'muži 25-30'!D51</f>
        <v>138</v>
      </c>
      <c r="G63" s="75">
        <f t="shared" si="0"/>
        <v>517</v>
      </c>
      <c r="H63" s="75">
        <f>'muži 25-30'!E51</f>
        <v>10</v>
      </c>
      <c r="I63" s="118"/>
    </row>
    <row r="64" spans="1:9" ht="10.5" customHeight="1">
      <c r="A64" s="116" t="s">
        <v>73</v>
      </c>
      <c r="B64" s="119" t="str">
        <f>'muži 25-30'!I38</f>
        <v>Rýmařov 1</v>
      </c>
      <c r="C64" s="83" t="s">
        <v>13</v>
      </c>
      <c r="D64" s="75" t="str">
        <f>'muži 25-30'!H42</f>
        <v>Švan Pavel</v>
      </c>
      <c r="E64" s="75">
        <f>'muži 25-30'!J46</f>
        <v>380</v>
      </c>
      <c r="F64" s="75">
        <f>'muži 25-30'!K46</f>
        <v>155</v>
      </c>
      <c r="G64" s="75">
        <f t="shared" si="0"/>
        <v>535</v>
      </c>
      <c r="H64" s="75">
        <f>'muži 25-30'!L46</f>
        <v>9</v>
      </c>
      <c r="I64" s="118">
        <f>SUM(G64:G65)</f>
        <v>1072</v>
      </c>
    </row>
    <row r="65" spans="1:9" ht="10.5" customHeight="1">
      <c r="A65" s="116"/>
      <c r="B65" s="119"/>
      <c r="C65" s="83" t="s">
        <v>13</v>
      </c>
      <c r="D65" s="75" t="str">
        <f>'muži 25-30'!H47</f>
        <v>Lichnovksý Stanislav</v>
      </c>
      <c r="E65" s="75">
        <f>'muži 25-30'!J51</f>
        <v>361</v>
      </c>
      <c r="F65" s="75">
        <f>'muži 25-30'!K51</f>
        <v>176</v>
      </c>
      <c r="G65" s="75">
        <f t="shared" si="0"/>
        <v>537</v>
      </c>
      <c r="H65" s="75">
        <f>'muži 25-30'!L51</f>
        <v>7</v>
      </c>
      <c r="I65" s="118"/>
    </row>
    <row r="66" spans="1:9" ht="10.5" customHeight="1">
      <c r="A66" s="116" t="s">
        <v>75</v>
      </c>
      <c r="B66" s="119" t="str">
        <f>'muži 31-36'!B2</f>
        <v>název </v>
      </c>
      <c r="C66" s="83" t="s">
        <v>13</v>
      </c>
      <c r="D66" s="75" t="str">
        <f>'muži 31-36'!A6</f>
        <v>Přikryl Pavel</v>
      </c>
      <c r="E66" s="75">
        <f>'muži 31-36'!C10</f>
        <v>335</v>
      </c>
      <c r="F66" s="75">
        <f>'muži 31-36'!D10</f>
        <v>157</v>
      </c>
      <c r="G66" s="75">
        <f t="shared" si="0"/>
        <v>492</v>
      </c>
      <c r="H66" s="75">
        <f>'muži 31-36'!E10</f>
        <v>12</v>
      </c>
      <c r="I66" s="118">
        <f>SUM(G66:G67)</f>
        <v>934</v>
      </c>
    </row>
    <row r="67" spans="1:9" ht="10.5" customHeight="1">
      <c r="A67" s="116"/>
      <c r="B67" s="119"/>
      <c r="C67" s="83" t="s">
        <v>13</v>
      </c>
      <c r="D67" s="75" t="str">
        <f>'muži 31-36'!A11</f>
        <v>Bambušek Luděk</v>
      </c>
      <c r="E67" s="75">
        <f>'muži 31-36'!C15</f>
        <v>337</v>
      </c>
      <c r="F67" s="75">
        <f>'muži 31-36'!D15</f>
        <v>105</v>
      </c>
      <c r="G67" s="75">
        <f t="shared" si="0"/>
        <v>442</v>
      </c>
      <c r="H67" s="75">
        <f>'muži 31-36'!E15</f>
        <v>16</v>
      </c>
      <c r="I67" s="118"/>
    </row>
    <row r="68" spans="1:9" ht="10.5" customHeight="1">
      <c r="A68" s="116" t="s">
        <v>76</v>
      </c>
      <c r="B68" s="119" t="str">
        <f>'muži 31-36'!I2</f>
        <v>název </v>
      </c>
      <c r="C68" s="83" t="s">
        <v>13</v>
      </c>
      <c r="D68" s="75" t="str">
        <f>'muži 31-36'!H6</f>
        <v>Krajizinger Matouš</v>
      </c>
      <c r="E68" s="75">
        <f>'muži 31-36'!J10</f>
        <v>364</v>
      </c>
      <c r="F68" s="75">
        <f>'muži 31-36'!K10</f>
        <v>189</v>
      </c>
      <c r="G68" s="75">
        <f t="shared" si="0"/>
        <v>553</v>
      </c>
      <c r="H68" s="75">
        <f>'muži 31-36'!L10</f>
        <v>4</v>
      </c>
      <c r="I68" s="118">
        <f>SUM(G68:G69)</f>
        <v>1175</v>
      </c>
    </row>
    <row r="69" spans="1:9" ht="10.5" customHeight="1">
      <c r="A69" s="116"/>
      <c r="B69" s="119"/>
      <c r="C69" s="83" t="s">
        <v>13</v>
      </c>
      <c r="D69" s="75" t="str">
        <f>'muži 31-36'!H11</f>
        <v>Topič Ondřej</v>
      </c>
      <c r="E69" s="75">
        <f>'muži 31-36'!J15</f>
        <v>382</v>
      </c>
      <c r="F69" s="75">
        <f>'muži 31-36'!K15</f>
        <v>240</v>
      </c>
      <c r="G69" s="75">
        <f t="shared" si="0"/>
        <v>622</v>
      </c>
      <c r="H69" s="75">
        <f>'muži 31-36'!L15</f>
        <v>2</v>
      </c>
      <c r="I69" s="118"/>
    </row>
    <row r="70" spans="1:9" ht="10.5" customHeight="1">
      <c r="A70" s="116" t="s">
        <v>78</v>
      </c>
      <c r="B70" s="119" t="str">
        <f>'muži 31-36'!B20</f>
        <v>název </v>
      </c>
      <c r="C70" s="83" t="s">
        <v>13</v>
      </c>
      <c r="D70" s="75" t="str">
        <f>'muži 31-36'!A24</f>
        <v>Heinisch Pavel</v>
      </c>
      <c r="E70" s="75">
        <f>'muži 31-36'!C28</f>
        <v>362</v>
      </c>
      <c r="F70" s="75">
        <f>'muži 31-36'!D28</f>
        <v>182</v>
      </c>
      <c r="G70" s="75">
        <f t="shared" si="0"/>
        <v>544</v>
      </c>
      <c r="H70" s="75">
        <f>'muži 31-36'!E28</f>
        <v>8</v>
      </c>
      <c r="I70" s="118">
        <f>SUM(G70:G71)</f>
        <v>1066</v>
      </c>
    </row>
    <row r="71" spans="1:9" ht="10.5" customHeight="1">
      <c r="A71" s="116"/>
      <c r="B71" s="119"/>
      <c r="C71" s="83" t="s">
        <v>13</v>
      </c>
      <c r="D71" s="75" t="str">
        <f>'muži 31-36'!A29</f>
        <v>Smrčka Miroslav</v>
      </c>
      <c r="E71" s="75">
        <f>'muži 31-36'!C33</f>
        <v>356</v>
      </c>
      <c r="F71" s="75">
        <f>'muži 31-36'!D33</f>
        <v>166</v>
      </c>
      <c r="G71" s="75">
        <f t="shared" si="0"/>
        <v>522</v>
      </c>
      <c r="H71" s="75">
        <f>'muži 31-36'!E33</f>
        <v>4</v>
      </c>
      <c r="I71" s="118"/>
    </row>
    <row r="72" spans="1:9" ht="10.5" customHeight="1">
      <c r="A72" s="116" t="s">
        <v>80</v>
      </c>
      <c r="B72" s="117" t="str">
        <f>'muži 31-36'!I20</f>
        <v>název </v>
      </c>
      <c r="C72" s="83" t="s">
        <v>13</v>
      </c>
      <c r="D72" s="74" t="str">
        <f>'muži 31-36'!H24</f>
        <v>Hrubý Petr</v>
      </c>
      <c r="E72" s="74">
        <f>'muži 31-36'!J28</f>
        <v>375</v>
      </c>
      <c r="F72" s="74">
        <f>'muži 31-36'!K28</f>
        <v>165</v>
      </c>
      <c r="G72" s="74">
        <f t="shared" si="0"/>
        <v>540</v>
      </c>
      <c r="H72" s="76">
        <f>'muži 31-36'!L28</f>
        <v>4</v>
      </c>
      <c r="I72" s="118">
        <f>SUM(G72:G73)</f>
        <v>1137</v>
      </c>
    </row>
    <row r="73" spans="1:9" ht="10.5" customHeight="1">
      <c r="A73" s="116"/>
      <c r="B73" s="117"/>
      <c r="C73" s="83" t="s">
        <v>13</v>
      </c>
      <c r="D73" s="74" t="str">
        <f>'muži 31-36'!H29</f>
        <v>Rusín František</v>
      </c>
      <c r="E73" s="74">
        <f>'muži 31-36'!J33</f>
        <v>398</v>
      </c>
      <c r="F73" s="74">
        <f>'muži 31-36'!K33</f>
        <v>199</v>
      </c>
      <c r="G73" s="74">
        <f t="shared" si="0"/>
        <v>597</v>
      </c>
      <c r="H73" s="74">
        <f>'muži 31-36'!L33</f>
        <v>4</v>
      </c>
      <c r="I73" s="118"/>
    </row>
    <row r="74" spans="1:9" ht="10.5" customHeight="1">
      <c r="A74" s="116" t="s">
        <v>82</v>
      </c>
      <c r="B74" s="119" t="str">
        <f>'muži 31-36'!B38</f>
        <v>název </v>
      </c>
      <c r="C74" s="83" t="s">
        <v>13</v>
      </c>
      <c r="D74" s="75" t="str">
        <f>'muži 31-36'!A42</f>
        <v>Albrecht Michal</v>
      </c>
      <c r="E74" s="75">
        <f>'muži 31-36'!C46</f>
        <v>396</v>
      </c>
      <c r="F74" s="75">
        <f>'muži 31-36'!D46</f>
        <v>193</v>
      </c>
      <c r="G74" s="75">
        <f t="shared" si="0"/>
        <v>589</v>
      </c>
      <c r="H74" s="75">
        <f>'muži 31-36'!E46</f>
        <v>0</v>
      </c>
      <c r="I74" s="118">
        <f>SUM(G74:G75)</f>
        <v>1158</v>
      </c>
    </row>
    <row r="75" spans="1:9" ht="10.5" customHeight="1">
      <c r="A75" s="116"/>
      <c r="B75" s="119"/>
      <c r="C75" s="83" t="s">
        <v>13</v>
      </c>
      <c r="D75" s="75" t="str">
        <f>'muži 31-36'!A47</f>
        <v>Dražil Tomáš</v>
      </c>
      <c r="E75" s="75">
        <f>'muži 31-36'!C51</f>
        <v>370</v>
      </c>
      <c r="F75" s="75">
        <f>'muži 31-36'!D51</f>
        <v>199</v>
      </c>
      <c r="G75" s="75">
        <f t="shared" si="0"/>
        <v>569</v>
      </c>
      <c r="H75" s="75">
        <f>'muži 31-36'!E51</f>
        <v>2</v>
      </c>
      <c r="I75" s="118"/>
    </row>
    <row r="76" spans="1:9" ht="10.5" customHeight="1">
      <c r="A76" s="116" t="s">
        <v>84</v>
      </c>
      <c r="B76" s="117" t="str">
        <f>'muži 31-36'!I38</f>
        <v>KK Jiskra Rýmařov</v>
      </c>
      <c r="C76" s="83" t="s">
        <v>13</v>
      </c>
      <c r="D76" s="74" t="str">
        <f>'muži 31-36'!H42</f>
        <v>Heblák Jaroslav</v>
      </c>
      <c r="E76" s="74">
        <f>'muži 31-36'!J46</f>
        <v>365</v>
      </c>
      <c r="F76" s="74">
        <f>'muži 31-36'!K46</f>
        <v>148</v>
      </c>
      <c r="G76" s="74">
        <f t="shared" si="0"/>
        <v>513</v>
      </c>
      <c r="H76" s="74">
        <f>'muži 31-36'!L46</f>
        <v>11</v>
      </c>
      <c r="I76" s="118">
        <f>SUM(G76:G77)</f>
        <v>1069</v>
      </c>
    </row>
    <row r="77" spans="1:9" ht="10.5" customHeight="1">
      <c r="A77" s="116"/>
      <c r="B77" s="117"/>
      <c r="C77" s="83" t="s">
        <v>13</v>
      </c>
      <c r="D77" s="74" t="str">
        <f>'muži 31-36'!H47</f>
        <v>Tezzele Jaroslav</v>
      </c>
      <c r="E77" s="74">
        <f>'muži 31-36'!J51</f>
        <v>370</v>
      </c>
      <c r="F77" s="74">
        <f>'muži 31-36'!K51</f>
        <v>186</v>
      </c>
      <c r="G77" s="74">
        <f t="shared" si="0"/>
        <v>556</v>
      </c>
      <c r="H77" s="74">
        <f>'muži 31-36'!L51</f>
        <v>3</v>
      </c>
      <c r="I77" s="118"/>
    </row>
    <row r="78" spans="1:9" ht="10.5" customHeight="1">
      <c r="A78" s="116" t="s">
        <v>87</v>
      </c>
      <c r="B78" s="117" t="str">
        <f>'muži 37-42'!B2</f>
        <v>KK Jiskra Rýmařov</v>
      </c>
      <c r="C78" s="83" t="s">
        <v>13</v>
      </c>
      <c r="D78" s="74" t="str">
        <f>'muži 37-42'!A6</f>
        <v>Davidík Michal</v>
      </c>
      <c r="E78" s="74">
        <f>'muži 37-42'!C10</f>
        <v>376</v>
      </c>
      <c r="F78" s="74">
        <f>'muži 37-42'!D10</f>
        <v>157</v>
      </c>
      <c r="G78" s="74">
        <f t="shared" si="0"/>
        <v>533</v>
      </c>
      <c r="H78" s="74">
        <f>'muži 37-42'!E10</f>
        <v>11</v>
      </c>
      <c r="I78" s="118">
        <f>SUM(G78:G79)</f>
        <v>1071</v>
      </c>
    </row>
    <row r="79" spans="1:9" ht="10.5" customHeight="1">
      <c r="A79" s="116"/>
      <c r="B79" s="117"/>
      <c r="C79" s="83" t="s">
        <v>13</v>
      </c>
      <c r="D79" s="74" t="str">
        <f>'muži 37-42'!A11</f>
        <v>Grulich Miloš</v>
      </c>
      <c r="E79" s="74">
        <f>'muži 37-42'!C15</f>
        <v>371</v>
      </c>
      <c r="F79" s="74">
        <f>'muži 37-42'!D15</f>
        <v>167</v>
      </c>
      <c r="G79" s="74">
        <f t="shared" si="0"/>
        <v>538</v>
      </c>
      <c r="H79" s="74">
        <f>'muži 37-42'!E15</f>
        <v>10</v>
      </c>
      <c r="I79" s="118"/>
    </row>
    <row r="80" spans="1:9" ht="10.5" customHeight="1">
      <c r="A80" s="116" t="s">
        <v>88</v>
      </c>
      <c r="B80" s="117" t="str">
        <f>'muži 37-42'!I2</f>
        <v>KK Šumperk</v>
      </c>
      <c r="C80" s="83" t="s">
        <v>13</v>
      </c>
      <c r="D80" s="74" t="str">
        <f>'muži 37-42'!H6</f>
        <v>Heinisch Pavel</v>
      </c>
      <c r="E80" s="74">
        <f>'muži 37-42'!J10</f>
        <v>386</v>
      </c>
      <c r="F80" s="74">
        <f>'muži 37-42'!K10</f>
        <v>210</v>
      </c>
      <c r="G80" s="74">
        <f t="shared" si="0"/>
        <v>596</v>
      </c>
      <c r="H80" s="74">
        <f>'muži 37-42'!L10</f>
        <v>2</v>
      </c>
      <c r="I80" s="118">
        <f>SUM(G80:G81)</f>
        <v>1126</v>
      </c>
    </row>
    <row r="81" spans="1:9" ht="10.5" customHeight="1">
      <c r="A81" s="116"/>
      <c r="B81" s="117"/>
      <c r="C81" s="83" t="s">
        <v>13</v>
      </c>
      <c r="D81" s="74" t="str">
        <f>'muži 37-42'!H11</f>
        <v>Habrman František</v>
      </c>
      <c r="E81" s="74">
        <f>'muži 37-42'!J15</f>
        <v>373</v>
      </c>
      <c r="F81" s="74">
        <f>'muži 37-42'!K15</f>
        <v>157</v>
      </c>
      <c r="G81" s="74">
        <f t="shared" si="0"/>
        <v>530</v>
      </c>
      <c r="H81" s="74">
        <f>'muži 37-42'!L15</f>
        <v>9</v>
      </c>
      <c r="I81" s="118"/>
    </row>
    <row r="82" spans="1:9" ht="10.5" customHeight="1">
      <c r="A82" s="116" t="s">
        <v>90</v>
      </c>
      <c r="B82" s="117" t="str">
        <f>'muži 37-42'!B20</f>
        <v>KK Šumperk</v>
      </c>
      <c r="C82" s="83" t="s">
        <v>13</v>
      </c>
      <c r="D82" s="74" t="str">
        <f>'muži 37-42'!A24</f>
        <v>Biolek Rostislav</v>
      </c>
      <c r="E82" s="74">
        <f>'muži 37-42'!C28</f>
        <v>383</v>
      </c>
      <c r="F82" s="74">
        <f>'muži 37-42'!D28</f>
        <v>167</v>
      </c>
      <c r="G82" s="74">
        <f t="shared" si="0"/>
        <v>550</v>
      </c>
      <c r="H82" s="74">
        <f>'muži 37-42'!E28</f>
        <v>9</v>
      </c>
      <c r="I82" s="118">
        <f>SUM(G82:G83)</f>
        <v>1091</v>
      </c>
    </row>
    <row r="83" spans="1:9" ht="10.5" customHeight="1">
      <c r="A83" s="116"/>
      <c r="B83" s="117"/>
      <c r="C83" s="83" t="s">
        <v>13</v>
      </c>
      <c r="D83" s="74" t="str">
        <f>'muži 37-42'!A29</f>
        <v>Vymazal Milan</v>
      </c>
      <c r="E83" s="74">
        <f>'muži 37-42'!C33</f>
        <v>370</v>
      </c>
      <c r="F83" s="74">
        <f>'muži 37-42'!D33</f>
        <v>171</v>
      </c>
      <c r="G83" s="74">
        <f t="shared" si="0"/>
        <v>541</v>
      </c>
      <c r="H83" s="74">
        <f>'muži 37-42'!E33</f>
        <v>12</v>
      </c>
      <c r="I83" s="118"/>
    </row>
    <row r="84" spans="1:9" ht="10.5" customHeight="1">
      <c r="A84" s="116" t="s">
        <v>92</v>
      </c>
      <c r="B84" s="117" t="str">
        <f>'muži 37-42'!I20</f>
        <v>KK Zábřeh</v>
      </c>
      <c r="C84" s="83" t="s">
        <v>13</v>
      </c>
      <c r="D84" s="74" t="str">
        <f>'muži 37-42'!H24</f>
        <v>Pěnička Martin</v>
      </c>
      <c r="E84" s="74">
        <f>'muži 37-42'!J28</f>
        <v>334</v>
      </c>
      <c r="F84" s="74">
        <f>'muži 37-42'!K28</f>
        <v>145</v>
      </c>
      <c r="G84" s="74">
        <f t="shared" si="0"/>
        <v>479</v>
      </c>
      <c r="H84" s="74">
        <f>'muži 37-42'!L28</f>
        <v>13</v>
      </c>
      <c r="I84" s="118">
        <f>SUM(G84:G85)</f>
        <v>1030</v>
      </c>
    </row>
    <row r="85" spans="1:9" ht="10.5" customHeight="1">
      <c r="A85" s="116"/>
      <c r="B85" s="117"/>
      <c r="C85" s="83" t="s">
        <v>13</v>
      </c>
      <c r="D85" s="74" t="str">
        <f>'muži 37-42'!H29</f>
        <v>Pěnička Tomáš</v>
      </c>
      <c r="E85" s="74">
        <f>'muži 37-42'!J33</f>
        <v>392</v>
      </c>
      <c r="F85" s="74">
        <f>'muži 37-42'!K33</f>
        <v>159</v>
      </c>
      <c r="G85" s="74">
        <f t="shared" si="0"/>
        <v>551</v>
      </c>
      <c r="H85" s="74">
        <f>'muži 37-42'!L33</f>
        <v>14</v>
      </c>
      <c r="I85" s="118"/>
    </row>
    <row r="86" spans="1:9" ht="10.5" customHeight="1">
      <c r="A86" s="116" t="s">
        <v>94</v>
      </c>
      <c r="B86" s="117" t="str">
        <f>'muži 37-42'!B38</f>
        <v>KK Zábřeh</v>
      </c>
      <c r="C86" s="83" t="s">
        <v>13</v>
      </c>
      <c r="D86" s="74" t="str">
        <f>'muži 37-42'!A42</f>
        <v>Bodanský Miroslav</v>
      </c>
      <c r="E86" s="74">
        <f>'muži 37-42'!C46</f>
        <v>370</v>
      </c>
      <c r="F86" s="74">
        <f>'muži 37-42'!D46</f>
        <v>175</v>
      </c>
      <c r="G86" s="74">
        <f t="shared" si="0"/>
        <v>545</v>
      </c>
      <c r="H86" s="74">
        <f>'muži 37-42'!E46</f>
        <v>11</v>
      </c>
      <c r="I86" s="118">
        <f>SUM(G86:G87)</f>
        <v>1105</v>
      </c>
    </row>
    <row r="87" spans="1:9" ht="10.5" customHeight="1">
      <c r="A87" s="116"/>
      <c r="B87" s="117"/>
      <c r="C87" s="83" t="s">
        <v>13</v>
      </c>
      <c r="D87" s="74" t="str">
        <f>'muži 37-42'!A47</f>
        <v>Krejčí Lukáš</v>
      </c>
      <c r="E87" s="74">
        <f>'muži 37-42'!C51</f>
        <v>383</v>
      </c>
      <c r="F87" s="74">
        <f>'muži 37-42'!D51</f>
        <v>177</v>
      </c>
      <c r="G87" s="74">
        <f t="shared" si="0"/>
        <v>560</v>
      </c>
      <c r="H87" s="74">
        <f>'muži 37-42'!E51</f>
        <v>4</v>
      </c>
      <c r="I87" s="118"/>
    </row>
    <row r="88" spans="1:9" ht="10.5" customHeight="1">
      <c r="A88" s="116" t="s">
        <v>96</v>
      </c>
      <c r="B88" s="117" t="str">
        <f>'muži 37-42'!I38</f>
        <v>KK Zábřeh</v>
      </c>
      <c r="C88" s="83" t="s">
        <v>13</v>
      </c>
      <c r="D88" s="74" t="str">
        <f>'muži 37-42'!H42</f>
        <v>Langer František</v>
      </c>
      <c r="E88" s="74">
        <f>'muži 37-42'!J46</f>
        <v>329</v>
      </c>
      <c r="F88" s="74">
        <f>'muži 37-42'!K46</f>
        <v>136</v>
      </c>
      <c r="G88" s="74">
        <f t="shared" si="0"/>
        <v>465</v>
      </c>
      <c r="H88" s="74">
        <f>'muži 37-42'!L46</f>
        <v>15</v>
      </c>
      <c r="I88" s="118">
        <f>SUM(G88:G89)</f>
        <v>991</v>
      </c>
    </row>
    <row r="89" spans="1:9" ht="10.5" customHeight="1">
      <c r="A89" s="116"/>
      <c r="B89" s="117"/>
      <c r="C89" s="83" t="s">
        <v>13</v>
      </c>
      <c r="D89" s="74" t="str">
        <f>'muži 37-42'!H47</f>
        <v>Čamek Václav</v>
      </c>
      <c r="E89" s="74">
        <f>'muži 37-42'!J51</f>
        <v>370</v>
      </c>
      <c r="F89" s="74">
        <f>'muži 37-42'!K51</f>
        <v>156</v>
      </c>
      <c r="G89" s="74">
        <f t="shared" si="0"/>
        <v>526</v>
      </c>
      <c r="H89" s="74">
        <f>'muži 37-42'!L51</f>
        <v>12</v>
      </c>
      <c r="I89" s="118"/>
    </row>
    <row r="90" spans="1:9" ht="10.5" customHeight="1">
      <c r="A90" s="116" t="s">
        <v>98</v>
      </c>
      <c r="B90" s="117" t="str">
        <f>'muži 43-48'!B2</f>
        <v>KK Zábřeh</v>
      </c>
      <c r="C90" s="83" t="s">
        <v>13</v>
      </c>
      <c r="D90" s="74" t="str">
        <f>'muži 43-48'!A6</f>
        <v>Složil Lubomír</v>
      </c>
      <c r="E90" s="74">
        <f>'muži 43-48'!C10</f>
        <v>364</v>
      </c>
      <c r="F90" s="74">
        <f>'muži 43-48'!D10</f>
        <v>154</v>
      </c>
      <c r="G90" s="74">
        <f t="shared" si="0"/>
        <v>518</v>
      </c>
      <c r="H90" s="74">
        <f>'muži 43-48'!E10</f>
        <v>15</v>
      </c>
      <c r="I90" s="118">
        <f>SUM(G90:G91)</f>
        <v>1048</v>
      </c>
    </row>
    <row r="91" spans="1:9" ht="10.5" customHeight="1">
      <c r="A91" s="116"/>
      <c r="B91" s="117"/>
      <c r="C91" s="83" t="s">
        <v>13</v>
      </c>
      <c r="D91" s="74" t="str">
        <f>'muži 43-48'!A11</f>
        <v>Horňák Lukáš</v>
      </c>
      <c r="E91" s="74">
        <f>'muži 43-48'!C15</f>
        <v>362</v>
      </c>
      <c r="F91" s="74">
        <f>'muži 43-48'!D15</f>
        <v>168</v>
      </c>
      <c r="G91" s="74">
        <f t="shared" si="0"/>
        <v>530</v>
      </c>
      <c r="H91" s="74">
        <f>'muži 43-48'!E15</f>
        <v>5</v>
      </c>
      <c r="I91" s="118"/>
    </row>
    <row r="92" spans="1:9" ht="10.5" customHeight="1">
      <c r="A92" s="116" t="s">
        <v>100</v>
      </c>
      <c r="B92" s="117" t="str">
        <f>'muži 43-48'!I2</f>
        <v>TJ Unie Hlubina 1</v>
      </c>
      <c r="C92" s="83" t="s">
        <v>13</v>
      </c>
      <c r="D92" s="74" t="str">
        <f>'muži 43-48'!H6</f>
        <v>Rechtoris Tomáš</v>
      </c>
      <c r="E92" s="74">
        <f>'muži 43-48'!J10</f>
        <v>396</v>
      </c>
      <c r="F92" s="74">
        <f>'muži 43-48'!K10</f>
        <v>185</v>
      </c>
      <c r="G92" s="74">
        <f t="shared" si="0"/>
        <v>581</v>
      </c>
      <c r="H92" s="74">
        <f>'muži 43-48'!L10</f>
        <v>7</v>
      </c>
      <c r="I92" s="118">
        <f>SUM(G92:G93)</f>
        <v>1152</v>
      </c>
    </row>
    <row r="93" spans="1:9" ht="10.5" customHeight="1">
      <c r="A93" s="116"/>
      <c r="B93" s="117"/>
      <c r="C93" s="83" t="s">
        <v>13</v>
      </c>
      <c r="D93" s="74" t="str">
        <f>'muži 43-48'!H11</f>
        <v>Žáček Přemysl</v>
      </c>
      <c r="E93" s="74">
        <f>'muži 43-48'!J15</f>
        <v>364</v>
      </c>
      <c r="F93" s="74">
        <f>'muži 43-48'!K15</f>
        <v>207</v>
      </c>
      <c r="G93" s="74">
        <f t="shared" si="0"/>
        <v>571</v>
      </c>
      <c r="H93" s="74">
        <f>'muži 43-48'!L15</f>
        <v>1</v>
      </c>
      <c r="I93" s="118"/>
    </row>
    <row r="94" spans="1:9" ht="10.5" customHeight="1">
      <c r="A94" s="116" t="s">
        <v>102</v>
      </c>
      <c r="B94" s="117" t="str">
        <f>'muži 43-48'!B20</f>
        <v>TJ Unie Hlubina 2</v>
      </c>
      <c r="C94" s="83" t="s">
        <v>13</v>
      </c>
      <c r="D94" s="74" t="str">
        <f>'muži 43-48'!A24</f>
        <v>Basta Petr</v>
      </c>
      <c r="E94" s="74">
        <f>'muži 43-48'!C28</f>
        <v>374</v>
      </c>
      <c r="F94" s="74">
        <f>'muži 43-48'!D28</f>
        <v>181</v>
      </c>
      <c r="G94" s="74">
        <f t="shared" si="0"/>
        <v>555</v>
      </c>
      <c r="H94" s="74">
        <f>'muži 43-48'!E28</f>
        <v>7</v>
      </c>
      <c r="I94" s="118">
        <f>SUM(G94:G95)</f>
        <v>1094</v>
      </c>
    </row>
    <row r="95" spans="1:9" ht="10.5" customHeight="1">
      <c r="A95" s="116"/>
      <c r="B95" s="117"/>
      <c r="C95" s="83" t="s">
        <v>13</v>
      </c>
      <c r="D95" s="74" t="str">
        <f>'muži 43-48'!A29</f>
        <v>Žídek Jan</v>
      </c>
      <c r="E95" s="74">
        <f>'muži 43-48'!C33</f>
        <v>358</v>
      </c>
      <c r="F95" s="74">
        <f>'muži 43-48'!D33</f>
        <v>181</v>
      </c>
      <c r="G95" s="74">
        <f t="shared" si="0"/>
        <v>539</v>
      </c>
      <c r="H95" s="74">
        <f>'muži 43-48'!E33</f>
        <v>5</v>
      </c>
      <c r="I95" s="118"/>
    </row>
    <row r="96" spans="1:9" ht="10.5" customHeight="1">
      <c r="A96" s="116" t="s">
        <v>104</v>
      </c>
      <c r="B96" s="117" t="str">
        <f>'muži 43-48'!I20</f>
        <v>název </v>
      </c>
      <c r="C96" s="83" t="s">
        <v>13</v>
      </c>
      <c r="D96" s="74" t="str">
        <f>'muži 43-48'!H24</f>
        <v>Vitásek Martin</v>
      </c>
      <c r="E96" s="74">
        <f>'muži 43-48'!J28</f>
        <v>340</v>
      </c>
      <c r="F96" s="74">
        <f>'muži 43-48'!K28</f>
        <v>170</v>
      </c>
      <c r="G96" s="74">
        <f t="shared" si="0"/>
        <v>510</v>
      </c>
      <c r="H96" s="74">
        <f>'muži 43-48'!L28</f>
        <v>11</v>
      </c>
      <c r="I96" s="118">
        <f>SUM(G96:G97)</f>
        <v>1033</v>
      </c>
    </row>
    <row r="97" spans="1:9" ht="10.5" customHeight="1">
      <c r="A97" s="116"/>
      <c r="B97" s="117"/>
      <c r="C97" s="83" t="s">
        <v>13</v>
      </c>
      <c r="D97" s="74" t="str">
        <f>'muži 43-48'!H29</f>
        <v>Srovnal Jiří</v>
      </c>
      <c r="E97" s="74">
        <f>'muži 43-48'!J33</f>
        <v>361</v>
      </c>
      <c r="F97" s="74">
        <f>'muži 43-48'!K33</f>
        <v>162</v>
      </c>
      <c r="G97" s="74">
        <f t="shared" si="0"/>
        <v>523</v>
      </c>
      <c r="H97" s="74">
        <f>'muži 43-48'!L33</f>
        <v>11</v>
      </c>
      <c r="I97" s="118"/>
    </row>
    <row r="98" spans="1:9" ht="10.5" customHeight="1">
      <c r="A98" s="116" t="s">
        <v>106</v>
      </c>
      <c r="B98" s="117" t="str">
        <f>'muži 43-48'!B38</f>
        <v>název </v>
      </c>
      <c r="C98" s="83" t="s">
        <v>13</v>
      </c>
      <c r="D98" s="74" t="str">
        <f>'muži 43-48'!A42</f>
        <v>Štěpán Miroslav</v>
      </c>
      <c r="E98" s="74">
        <f>'muži 43-48'!C46</f>
        <v>374</v>
      </c>
      <c r="F98" s="74">
        <f>'muži 43-48'!D46</f>
        <v>166</v>
      </c>
      <c r="G98" s="74">
        <f t="shared" si="0"/>
        <v>540</v>
      </c>
      <c r="H98" s="74">
        <f>'muži 43-48'!E46</f>
        <v>10</v>
      </c>
      <c r="I98" s="118">
        <f>SUM(G98:G99)</f>
        <v>1088</v>
      </c>
    </row>
    <row r="99" spans="1:9" ht="10.5" customHeight="1">
      <c r="A99" s="116"/>
      <c r="B99" s="117"/>
      <c r="C99" s="83" t="s">
        <v>13</v>
      </c>
      <c r="D99" s="74" t="str">
        <f>'muži 43-48'!A47</f>
        <v>Dražil Tomáš</v>
      </c>
      <c r="E99" s="74">
        <f>'muži 43-48'!C51</f>
        <v>381</v>
      </c>
      <c r="F99" s="74">
        <f>'muži 43-48'!D51</f>
        <v>167</v>
      </c>
      <c r="G99" s="74">
        <f t="shared" si="0"/>
        <v>548</v>
      </c>
      <c r="H99" s="74">
        <f>'muži 43-48'!E51</f>
        <v>8</v>
      </c>
      <c r="I99" s="118"/>
    </row>
    <row r="100" spans="1:9" ht="10.5" customHeight="1">
      <c r="A100" s="116" t="s">
        <v>108</v>
      </c>
      <c r="B100" s="117" t="str">
        <f>'muži 43-48'!I38</f>
        <v>název </v>
      </c>
      <c r="C100" s="83" t="s">
        <v>13</v>
      </c>
      <c r="D100" s="74" t="str">
        <f>'muži 43-48'!H42</f>
        <v>Vojtek Gustav</v>
      </c>
      <c r="E100" s="74">
        <f>'muži 43-48'!J46</f>
        <v>379</v>
      </c>
      <c r="F100" s="74">
        <f>'muži 43-48'!K46</f>
        <v>159</v>
      </c>
      <c r="G100" s="74">
        <f t="shared" si="0"/>
        <v>538</v>
      </c>
      <c r="H100" s="74">
        <f>'muži 43-48'!L46</f>
        <v>9</v>
      </c>
      <c r="I100" s="118">
        <f>SUM(G100:G101)</f>
        <v>1058</v>
      </c>
    </row>
    <row r="101" spans="1:9" ht="10.5" customHeight="1">
      <c r="A101" s="116"/>
      <c r="B101" s="117"/>
      <c r="C101" s="83" t="s">
        <v>13</v>
      </c>
      <c r="D101" s="74" t="str">
        <f>'muži 43-48'!H47</f>
        <v>Hendrych Jaromír</v>
      </c>
      <c r="E101" s="74">
        <f>'muži 43-48'!J51</f>
        <v>353</v>
      </c>
      <c r="F101" s="74">
        <f>'muži 43-48'!K51</f>
        <v>167</v>
      </c>
      <c r="G101" s="74">
        <f t="shared" si="0"/>
        <v>520</v>
      </c>
      <c r="H101" s="74">
        <f>'muži 43-48'!L51</f>
        <v>5</v>
      </c>
      <c r="I101" s="118"/>
    </row>
    <row r="102" spans="1:9" ht="10.5" customHeight="1">
      <c r="A102" s="79"/>
      <c r="B102" s="80"/>
      <c r="C102" s="80"/>
      <c r="D102" s="79"/>
      <c r="E102" s="81"/>
      <c r="F102" s="81"/>
      <c r="G102" s="81"/>
      <c r="H102" s="81"/>
      <c r="I102" s="82"/>
    </row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</sheetData>
  <sheetProtection password="8F77" sheet="1" objects="1" scenarios="1"/>
  <mergeCells count="146">
    <mergeCell ref="A2:I2"/>
    <mergeCell ref="A3:I3"/>
    <mergeCell ref="A6:A7"/>
    <mergeCell ref="B6:B7"/>
    <mergeCell ref="I6:I7"/>
    <mergeCell ref="A8:A9"/>
    <mergeCell ref="B8:B9"/>
    <mergeCell ref="I8:I9"/>
    <mergeCell ref="A10:A11"/>
    <mergeCell ref="B10:B11"/>
    <mergeCell ref="I10:I11"/>
    <mergeCell ref="A12:A13"/>
    <mergeCell ref="B12:B13"/>
    <mergeCell ref="I12:I13"/>
    <mergeCell ref="A14:A15"/>
    <mergeCell ref="B14:B15"/>
    <mergeCell ref="I14:I15"/>
    <mergeCell ref="A16:A17"/>
    <mergeCell ref="B16:B17"/>
    <mergeCell ref="I16:I17"/>
    <mergeCell ref="A18:A19"/>
    <mergeCell ref="B18:B19"/>
    <mergeCell ref="I18:I19"/>
    <mergeCell ref="A20:A21"/>
    <mergeCell ref="B20:B21"/>
    <mergeCell ref="I20:I21"/>
    <mergeCell ref="A22:A23"/>
    <mergeCell ref="B22:B23"/>
    <mergeCell ref="I22:I23"/>
    <mergeCell ref="A24:A25"/>
    <mergeCell ref="B24:B25"/>
    <mergeCell ref="I24:I25"/>
    <mergeCell ref="A26:A27"/>
    <mergeCell ref="B26:B27"/>
    <mergeCell ref="I26:I27"/>
    <mergeCell ref="A28:A29"/>
    <mergeCell ref="B28:B29"/>
    <mergeCell ref="I28:I29"/>
    <mergeCell ref="A30:A31"/>
    <mergeCell ref="B30:B31"/>
    <mergeCell ref="I30:I31"/>
    <mergeCell ref="A32:A33"/>
    <mergeCell ref="B32:B33"/>
    <mergeCell ref="I32:I33"/>
    <mergeCell ref="A34:A35"/>
    <mergeCell ref="B34:B35"/>
    <mergeCell ref="I34:I35"/>
    <mergeCell ref="A36:A37"/>
    <mergeCell ref="B36:B37"/>
    <mergeCell ref="I36:I37"/>
    <mergeCell ref="A38:A39"/>
    <mergeCell ref="B38:B39"/>
    <mergeCell ref="I38:I39"/>
    <mergeCell ref="A40:A41"/>
    <mergeCell ref="B40:B41"/>
    <mergeCell ref="I40:I41"/>
    <mergeCell ref="A42:A43"/>
    <mergeCell ref="B42:B43"/>
    <mergeCell ref="I42:I43"/>
    <mergeCell ref="A44:A45"/>
    <mergeCell ref="B44:B45"/>
    <mergeCell ref="I44:I45"/>
    <mergeCell ref="A46:A47"/>
    <mergeCell ref="B46:B47"/>
    <mergeCell ref="I46:I47"/>
    <mergeCell ref="A48:A49"/>
    <mergeCell ref="B48:B49"/>
    <mergeCell ref="I48:I49"/>
    <mergeCell ref="A50:A51"/>
    <mergeCell ref="B50:B51"/>
    <mergeCell ref="I50:I51"/>
    <mergeCell ref="A52:A53"/>
    <mergeCell ref="B52:B53"/>
    <mergeCell ref="I52:I53"/>
    <mergeCell ref="A54:A55"/>
    <mergeCell ref="B54:B55"/>
    <mergeCell ref="I54:I55"/>
    <mergeCell ref="A56:A57"/>
    <mergeCell ref="B56:B57"/>
    <mergeCell ref="I56:I57"/>
    <mergeCell ref="A58:A59"/>
    <mergeCell ref="B58:B59"/>
    <mergeCell ref="I58:I59"/>
    <mergeCell ref="A60:A61"/>
    <mergeCell ref="B60:B61"/>
    <mergeCell ref="I60:I61"/>
    <mergeCell ref="A62:A63"/>
    <mergeCell ref="B62:B63"/>
    <mergeCell ref="I62:I63"/>
    <mergeCell ref="A64:A65"/>
    <mergeCell ref="B64:B65"/>
    <mergeCell ref="I64:I65"/>
    <mergeCell ref="A66:A67"/>
    <mergeCell ref="B66:B67"/>
    <mergeCell ref="I66:I67"/>
    <mergeCell ref="A68:A69"/>
    <mergeCell ref="B68:B69"/>
    <mergeCell ref="I68:I69"/>
    <mergeCell ref="A70:A71"/>
    <mergeCell ref="B70:B71"/>
    <mergeCell ref="I70:I71"/>
    <mergeCell ref="A72:A73"/>
    <mergeCell ref="B72:B73"/>
    <mergeCell ref="I72:I73"/>
    <mergeCell ref="A74:A75"/>
    <mergeCell ref="B74:B75"/>
    <mergeCell ref="I74:I75"/>
    <mergeCell ref="A76:A77"/>
    <mergeCell ref="B76:B77"/>
    <mergeCell ref="I76:I77"/>
    <mergeCell ref="A78:A79"/>
    <mergeCell ref="B78:B79"/>
    <mergeCell ref="I78:I79"/>
    <mergeCell ref="A80:A81"/>
    <mergeCell ref="B80:B81"/>
    <mergeCell ref="I80:I81"/>
    <mergeCell ref="A82:A83"/>
    <mergeCell ref="B82:B83"/>
    <mergeCell ref="I82:I83"/>
    <mergeCell ref="A84:A85"/>
    <mergeCell ref="B84:B85"/>
    <mergeCell ref="I84:I85"/>
    <mergeCell ref="A86:A87"/>
    <mergeCell ref="B86:B87"/>
    <mergeCell ref="I86:I87"/>
    <mergeCell ref="A88:A89"/>
    <mergeCell ref="B88:B89"/>
    <mergeCell ref="I88:I89"/>
    <mergeCell ref="A90:A91"/>
    <mergeCell ref="B90:B91"/>
    <mergeCell ref="I90:I91"/>
    <mergeCell ref="A92:A93"/>
    <mergeCell ref="B92:B93"/>
    <mergeCell ref="I92:I93"/>
    <mergeCell ref="A94:A95"/>
    <mergeCell ref="B94:B95"/>
    <mergeCell ref="I94:I95"/>
    <mergeCell ref="A96:A97"/>
    <mergeCell ref="B96:B97"/>
    <mergeCell ref="I96:I97"/>
    <mergeCell ref="A98:A99"/>
    <mergeCell ref="B98:B99"/>
    <mergeCell ref="I98:I99"/>
    <mergeCell ref="A100:A101"/>
    <mergeCell ref="B100:B101"/>
    <mergeCell ref="I100:I101"/>
  </mergeCells>
  <printOptions/>
  <pageMargins left="0.5513888888888889" right="0.4722222222222222" top="0.3541666666666667" bottom="0.3701388888888889" header="0.5118055555555555" footer="0.5118055555555555"/>
  <pageSetup horizontalDpi="300" verticalDpi="300" orientation="portrait" paperSize="9" scale="90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U53"/>
  <sheetViews>
    <sheetView zoomScalePageLayoutView="0" workbookViewId="0" topLeftCell="A34">
      <selection activeCell="O54" sqref="O54"/>
    </sheetView>
  </sheetViews>
  <sheetFormatPr defaultColWidth="9.140625" defaultRowHeight="15"/>
  <cols>
    <col min="1" max="1" width="14.7109375" style="37" customWidth="1"/>
    <col min="2" max="6" width="7.140625" style="37" customWidth="1"/>
    <col min="7" max="7" width="1.421875" style="37" customWidth="1"/>
    <col min="8" max="8" width="14.7109375" style="37" customWidth="1"/>
    <col min="9" max="13" width="7.140625" style="37" customWidth="1"/>
    <col min="14" max="16384" width="9.140625" style="37" customWidth="1"/>
  </cols>
  <sheetData>
    <row r="1" spans="1:13" s="39" customFormat="1" ht="34.5" customHeight="1">
      <c r="A1" s="103" t="s">
        <v>1</v>
      </c>
      <c r="B1" s="103"/>
      <c r="C1" s="103"/>
      <c r="D1" s="103"/>
      <c r="E1" s="103"/>
      <c r="F1" s="103"/>
      <c r="G1" s="38"/>
      <c r="H1" s="103" t="s">
        <v>1</v>
      </c>
      <c r="I1" s="103"/>
      <c r="J1" s="103"/>
      <c r="K1" s="103"/>
      <c r="L1" s="103"/>
      <c r="M1" s="103"/>
    </row>
    <row r="2" spans="1:13" ht="25.5" customHeight="1">
      <c r="A2" s="40" t="s">
        <v>292</v>
      </c>
      <c r="B2" s="104" t="s">
        <v>307</v>
      </c>
      <c r="C2" s="104"/>
      <c r="D2" s="104"/>
      <c r="E2" s="104"/>
      <c r="F2" s="104"/>
      <c r="G2" s="41"/>
      <c r="H2" s="40" t="s">
        <v>292</v>
      </c>
      <c r="I2" s="104" t="s">
        <v>307</v>
      </c>
      <c r="J2" s="104"/>
      <c r="K2" s="104"/>
      <c r="L2" s="104"/>
      <c r="M2" s="104"/>
    </row>
    <row r="3" spans="1:13" ht="12.75" customHeight="1">
      <c r="A3" s="105" t="s">
        <v>295</v>
      </c>
      <c r="B3" s="106" t="s">
        <v>296</v>
      </c>
      <c r="C3" s="107" t="s">
        <v>297</v>
      </c>
      <c r="D3" s="107"/>
      <c r="E3" s="107"/>
      <c r="F3" s="107"/>
      <c r="H3" s="105" t="s">
        <v>295</v>
      </c>
      <c r="I3" s="106" t="s">
        <v>296</v>
      </c>
      <c r="J3" s="107" t="s">
        <v>297</v>
      </c>
      <c r="K3" s="107"/>
      <c r="L3" s="107"/>
      <c r="M3" s="107"/>
    </row>
    <row r="4" spans="1:13" ht="12.75">
      <c r="A4" s="105"/>
      <c r="B4" s="106"/>
      <c r="C4" s="42" t="s">
        <v>298</v>
      </c>
      <c r="D4" s="43" t="s">
        <v>299</v>
      </c>
      <c r="E4" s="43" t="s">
        <v>300</v>
      </c>
      <c r="F4" s="44" t="s">
        <v>301</v>
      </c>
      <c r="H4" s="105"/>
      <c r="I4" s="106"/>
      <c r="J4" s="42" t="s">
        <v>298</v>
      </c>
      <c r="K4" s="43" t="s">
        <v>299</v>
      </c>
      <c r="L4" s="43" t="s">
        <v>300</v>
      </c>
      <c r="M4" s="44" t="s">
        <v>301</v>
      </c>
    </row>
    <row r="5" spans="1:8" ht="12.75">
      <c r="A5" s="41"/>
      <c r="H5" s="41"/>
    </row>
    <row r="6" spans="1:13" ht="12.75" customHeight="1">
      <c r="A6" s="108" t="s">
        <v>331</v>
      </c>
      <c r="B6" s="45">
        <v>1</v>
      </c>
      <c r="C6" s="46">
        <v>100</v>
      </c>
      <c r="D6" s="46">
        <v>53</v>
      </c>
      <c r="E6" s="47">
        <v>0</v>
      </c>
      <c r="F6" s="48">
        <f>IF(ISBLANK(C6),"",C6+D6)</f>
        <v>153</v>
      </c>
      <c r="H6" s="101" t="s">
        <v>332</v>
      </c>
      <c r="I6" s="45">
        <v>3</v>
      </c>
      <c r="J6" s="46">
        <v>99</v>
      </c>
      <c r="K6" s="46">
        <v>45</v>
      </c>
      <c r="L6" s="47">
        <v>2</v>
      </c>
      <c r="M6" s="48">
        <f>IF(ISBLANK(J6),"",J6+K6)</f>
        <v>144</v>
      </c>
    </row>
    <row r="7" spans="1:13" ht="12.75" customHeight="1">
      <c r="A7" s="108"/>
      <c r="B7" s="49">
        <v>2</v>
      </c>
      <c r="C7" s="50">
        <v>105</v>
      </c>
      <c r="D7" s="50">
        <v>72</v>
      </c>
      <c r="E7" s="51">
        <v>0</v>
      </c>
      <c r="F7" s="52">
        <f>IF(ISBLANK(C7),"",C7+D7)</f>
        <v>177</v>
      </c>
      <c r="H7" s="101"/>
      <c r="I7" s="49">
        <v>4</v>
      </c>
      <c r="J7" s="50">
        <v>96</v>
      </c>
      <c r="K7" s="50">
        <v>45</v>
      </c>
      <c r="L7" s="51">
        <v>1</v>
      </c>
      <c r="M7" s="52">
        <f>IF(ISBLANK(J7),"",J7+K7)</f>
        <v>141</v>
      </c>
    </row>
    <row r="8" spans="1:13" ht="12.75" customHeight="1">
      <c r="A8" s="108"/>
      <c r="B8" s="49">
        <v>4</v>
      </c>
      <c r="C8" s="50">
        <v>96</v>
      </c>
      <c r="D8" s="50">
        <v>45</v>
      </c>
      <c r="E8" s="51">
        <v>1</v>
      </c>
      <c r="F8" s="52">
        <f>IF(ISBLANK(C8),"",C8+D8)</f>
        <v>141</v>
      </c>
      <c r="H8" s="101"/>
      <c r="I8" s="49">
        <v>2</v>
      </c>
      <c r="J8" s="50">
        <v>94</v>
      </c>
      <c r="K8" s="50">
        <v>45</v>
      </c>
      <c r="L8" s="51">
        <v>3</v>
      </c>
      <c r="M8" s="52">
        <f>IF(ISBLANK(J8),"",J8+K8)</f>
        <v>139</v>
      </c>
    </row>
    <row r="9" spans="1:13" ht="12.75" customHeight="1">
      <c r="A9" s="108"/>
      <c r="B9" s="53">
        <v>3</v>
      </c>
      <c r="C9" s="54">
        <v>90</v>
      </c>
      <c r="D9" s="54">
        <v>52</v>
      </c>
      <c r="E9" s="55">
        <v>1</v>
      </c>
      <c r="F9" s="56">
        <f>IF(ISBLANK(C9),"",C9+D9)</f>
        <v>142</v>
      </c>
      <c r="H9" s="101"/>
      <c r="I9" s="53">
        <v>1</v>
      </c>
      <c r="J9" s="54">
        <v>96</v>
      </c>
      <c r="K9" s="54">
        <v>45</v>
      </c>
      <c r="L9" s="55">
        <v>2</v>
      </c>
      <c r="M9" s="56">
        <f>IF(ISBLANK(J9),"",J9+K9)</f>
        <v>141</v>
      </c>
    </row>
    <row r="10" spans="1:13" ht="16.5" customHeight="1">
      <c r="A10" s="108"/>
      <c r="B10" s="57" t="s">
        <v>302</v>
      </c>
      <c r="C10" s="58">
        <f>IF(ISNUMBER(C6),SUM(C6:C9),"")</f>
        <v>391</v>
      </c>
      <c r="D10" s="59">
        <f>IF(ISNUMBER(D6),SUM(D6:D9),"")</f>
        <v>222</v>
      </c>
      <c r="E10" s="59">
        <f>IF(ISNUMBER(E6),SUM(E6:E9),"")</f>
        <v>2</v>
      </c>
      <c r="F10" s="60">
        <f>IF(ISNUMBER(F6),SUM(F6:F9),"")</f>
        <v>613</v>
      </c>
      <c r="H10" s="101"/>
      <c r="I10" s="57" t="s">
        <v>302</v>
      </c>
      <c r="J10" s="58">
        <v>385</v>
      </c>
      <c r="K10" s="59">
        <f>IF(ISNUMBER(K6),SUM(K6:K9),"")</f>
        <v>180</v>
      </c>
      <c r="L10" s="59">
        <f>IF(ISNUMBER(L6),SUM(L6:L9),"")</f>
        <v>8</v>
      </c>
      <c r="M10" s="60">
        <f>IF(ISNUMBER(M6),SUM(M6:M9),"")</f>
        <v>565</v>
      </c>
    </row>
    <row r="11" spans="1:13" ht="12.75" customHeight="1">
      <c r="A11" s="100" t="s">
        <v>288</v>
      </c>
      <c r="B11" s="45">
        <v>2</v>
      </c>
      <c r="C11" s="46">
        <v>92</v>
      </c>
      <c r="D11" s="46">
        <v>26</v>
      </c>
      <c r="E11" s="47">
        <v>3</v>
      </c>
      <c r="F11" s="48">
        <f>IF(ISBLANK(C11),"",C11+D11)</f>
        <v>118</v>
      </c>
      <c r="H11" s="101" t="s">
        <v>285</v>
      </c>
      <c r="I11" s="45">
        <v>4</v>
      </c>
      <c r="J11" s="46">
        <v>93</v>
      </c>
      <c r="K11" s="46">
        <v>45</v>
      </c>
      <c r="L11" s="47">
        <v>1</v>
      </c>
      <c r="M11" s="48">
        <f>IF(ISBLANK(J11),"",J11+K11)</f>
        <v>138</v>
      </c>
    </row>
    <row r="12" spans="1:13" ht="12.75" customHeight="1">
      <c r="A12" s="100"/>
      <c r="B12" s="49">
        <v>1</v>
      </c>
      <c r="C12" s="50">
        <v>92</v>
      </c>
      <c r="D12" s="50">
        <v>35</v>
      </c>
      <c r="E12" s="51">
        <v>4</v>
      </c>
      <c r="F12" s="52">
        <f>IF(ISBLANK(C12),"",C12+D12)</f>
        <v>127</v>
      </c>
      <c r="H12" s="101"/>
      <c r="I12" s="49">
        <v>3</v>
      </c>
      <c r="J12" s="50">
        <v>89</v>
      </c>
      <c r="K12" s="50">
        <v>36</v>
      </c>
      <c r="L12" s="51">
        <v>1</v>
      </c>
      <c r="M12" s="52">
        <f>IF(ISBLANK(J12),"",J12+K12)</f>
        <v>125</v>
      </c>
    </row>
    <row r="13" spans="1:13" ht="12.75" customHeight="1">
      <c r="A13" s="100"/>
      <c r="B13" s="49">
        <v>3</v>
      </c>
      <c r="C13" s="50">
        <v>95</v>
      </c>
      <c r="D13" s="50">
        <v>35</v>
      </c>
      <c r="E13" s="51">
        <v>4</v>
      </c>
      <c r="F13" s="52">
        <f>IF(ISBLANK(C13),"",C13+D13)</f>
        <v>130</v>
      </c>
      <c r="H13" s="101"/>
      <c r="I13" s="49">
        <v>1</v>
      </c>
      <c r="J13" s="50">
        <v>97</v>
      </c>
      <c r="K13" s="50">
        <v>40</v>
      </c>
      <c r="L13" s="51">
        <v>0</v>
      </c>
      <c r="M13" s="52">
        <f>IF(ISBLANK(J13),"",J13+K13)</f>
        <v>137</v>
      </c>
    </row>
    <row r="14" spans="1:13" ht="12.75" customHeight="1">
      <c r="A14" s="100"/>
      <c r="B14" s="53">
        <v>4</v>
      </c>
      <c r="C14" s="54">
        <v>87</v>
      </c>
      <c r="D14" s="54">
        <v>45</v>
      </c>
      <c r="E14" s="55">
        <v>1</v>
      </c>
      <c r="F14" s="56">
        <f>IF(ISBLANK(C14),"",C14+D14)</f>
        <v>132</v>
      </c>
      <c r="H14" s="101"/>
      <c r="I14" s="53">
        <v>2</v>
      </c>
      <c r="J14" s="54">
        <v>98</v>
      </c>
      <c r="K14" s="54">
        <v>44</v>
      </c>
      <c r="L14" s="55">
        <v>0</v>
      </c>
      <c r="M14" s="56">
        <f>IF(ISBLANK(J14),"",J14+K14)</f>
        <v>142</v>
      </c>
    </row>
    <row r="15" spans="1:13" ht="16.5" customHeight="1">
      <c r="A15" s="100"/>
      <c r="B15" s="57" t="s">
        <v>302</v>
      </c>
      <c r="C15" s="61">
        <f>IF(ISNUMBER(C11),SUM(C11:C14),"")</f>
        <v>366</v>
      </c>
      <c r="D15" s="61">
        <f>IF(ISNUMBER(D11),SUM(D11:D14),"")</f>
        <v>141</v>
      </c>
      <c r="E15" s="59">
        <f>IF(ISNUMBER(E11),SUM(E11:E14),"")</f>
        <v>12</v>
      </c>
      <c r="F15" s="60">
        <f>IF(ISNUMBER(F11),SUM(F11:F14),"")</f>
        <v>507</v>
      </c>
      <c r="H15" s="101"/>
      <c r="I15" s="57" t="s">
        <v>302</v>
      </c>
      <c r="J15" s="58">
        <f>IF(ISNUMBER(J11),SUM(J11:J14),"")</f>
        <v>377</v>
      </c>
      <c r="K15" s="59">
        <f>IF(ISNUMBER(K11),SUM(K11:K14),"")</f>
        <v>165</v>
      </c>
      <c r="L15" s="59">
        <f>IF(ISNUMBER(L11),SUM(L11:L14),"")</f>
        <v>2</v>
      </c>
      <c r="M15" s="60">
        <f>IF(ISNUMBER(M11),SUM(M11:M14),"")</f>
        <v>542</v>
      </c>
    </row>
    <row r="17" spans="1:13" s="64" customFormat="1" ht="21.75" customHeight="1">
      <c r="A17" s="102" t="s">
        <v>301</v>
      </c>
      <c r="B17" s="102"/>
      <c r="C17" s="62">
        <f>SUM(C10+C15)</f>
        <v>757</v>
      </c>
      <c r="D17" s="62">
        <f>SUM(D10+D15)</f>
        <v>363</v>
      </c>
      <c r="E17" s="62">
        <f>SUM(E10+E15)</f>
        <v>14</v>
      </c>
      <c r="F17" s="63">
        <f>SUM(F10+F15)</f>
        <v>1120</v>
      </c>
      <c r="H17" s="102" t="s">
        <v>301</v>
      </c>
      <c r="I17" s="102"/>
      <c r="J17" s="65">
        <f>J10+J15</f>
        <v>762</v>
      </c>
      <c r="K17" s="65">
        <f>K10+K15</f>
        <v>345</v>
      </c>
      <c r="L17" s="65">
        <f>L10+L15</f>
        <v>10</v>
      </c>
      <c r="M17" s="66">
        <f>M10+M15</f>
        <v>1107</v>
      </c>
    </row>
    <row r="18" ht="31.5" customHeight="1"/>
    <row r="19" spans="1:13" s="39" customFormat="1" ht="34.5" customHeight="1">
      <c r="A19" s="103" t="s">
        <v>1</v>
      </c>
      <c r="B19" s="103"/>
      <c r="C19" s="103"/>
      <c r="D19" s="103"/>
      <c r="E19" s="103"/>
      <c r="F19" s="103"/>
      <c r="G19" s="38"/>
      <c r="H19" s="103" t="s">
        <v>1</v>
      </c>
      <c r="I19" s="103"/>
      <c r="J19" s="103"/>
      <c r="K19" s="103"/>
      <c r="L19" s="103"/>
      <c r="M19" s="103"/>
    </row>
    <row r="20" spans="1:13" ht="25.5" customHeight="1">
      <c r="A20" s="40" t="s">
        <v>292</v>
      </c>
      <c r="B20" s="109" t="s">
        <v>307</v>
      </c>
      <c r="C20" s="109"/>
      <c r="D20" s="109"/>
      <c r="E20" s="109"/>
      <c r="F20" s="109"/>
      <c r="G20" s="41"/>
      <c r="H20" s="40" t="s">
        <v>292</v>
      </c>
      <c r="I20" s="109" t="s">
        <v>307</v>
      </c>
      <c r="J20" s="109"/>
      <c r="K20" s="109"/>
      <c r="L20" s="109"/>
      <c r="M20" s="109"/>
    </row>
    <row r="21" spans="1:13" ht="12.75" customHeight="1">
      <c r="A21" s="105" t="s">
        <v>295</v>
      </c>
      <c r="B21" s="106" t="s">
        <v>296</v>
      </c>
      <c r="C21" s="107" t="s">
        <v>297</v>
      </c>
      <c r="D21" s="107"/>
      <c r="E21" s="107"/>
      <c r="F21" s="107"/>
      <c r="H21" s="105" t="s">
        <v>295</v>
      </c>
      <c r="I21" s="106" t="s">
        <v>296</v>
      </c>
      <c r="J21" s="107" t="s">
        <v>297</v>
      </c>
      <c r="K21" s="107"/>
      <c r="L21" s="107"/>
      <c r="M21" s="107"/>
    </row>
    <row r="22" spans="1:13" ht="12.75">
      <c r="A22" s="105"/>
      <c r="B22" s="106"/>
      <c r="C22" s="42" t="s">
        <v>298</v>
      </c>
      <c r="D22" s="43" t="s">
        <v>299</v>
      </c>
      <c r="E22" s="43" t="s">
        <v>300</v>
      </c>
      <c r="F22" s="44" t="s">
        <v>301</v>
      </c>
      <c r="H22" s="105"/>
      <c r="I22" s="106"/>
      <c r="J22" s="42" t="s">
        <v>298</v>
      </c>
      <c r="K22" s="43" t="s">
        <v>299</v>
      </c>
      <c r="L22" s="43" t="s">
        <v>300</v>
      </c>
      <c r="M22" s="44" t="s">
        <v>301</v>
      </c>
    </row>
    <row r="23" spans="1:8" ht="12.75">
      <c r="A23" s="41"/>
      <c r="H23" s="41"/>
    </row>
    <row r="24" spans="1:13" ht="12.75" customHeight="1">
      <c r="A24" s="108" t="s">
        <v>269</v>
      </c>
      <c r="B24" s="45">
        <v>1</v>
      </c>
      <c r="C24" s="46">
        <v>94</v>
      </c>
      <c r="D24" s="46">
        <v>45</v>
      </c>
      <c r="E24" s="47">
        <v>0</v>
      </c>
      <c r="F24" s="48">
        <f>IF(ISBLANK(C24),"",C24+D24)</f>
        <v>139</v>
      </c>
      <c r="H24" s="100" t="s">
        <v>274</v>
      </c>
      <c r="I24" s="45">
        <v>3</v>
      </c>
      <c r="J24" s="46">
        <v>90</v>
      </c>
      <c r="K24" s="46">
        <v>34</v>
      </c>
      <c r="L24" s="47">
        <v>2</v>
      </c>
      <c r="M24" s="48">
        <f>IF(ISBLANK(J24),"",J24+K24)</f>
        <v>124</v>
      </c>
    </row>
    <row r="25" spans="1:13" ht="12.75" customHeight="1">
      <c r="A25" s="108"/>
      <c r="B25" s="49">
        <v>2</v>
      </c>
      <c r="C25" s="50">
        <v>102</v>
      </c>
      <c r="D25" s="50">
        <v>59</v>
      </c>
      <c r="E25" s="51">
        <v>0</v>
      </c>
      <c r="F25" s="52">
        <f>IF(ISBLANK(C25),"",C25+D25)</f>
        <v>161</v>
      </c>
      <c r="H25" s="100"/>
      <c r="I25" s="49">
        <v>4</v>
      </c>
      <c r="J25" s="50">
        <v>98</v>
      </c>
      <c r="K25" s="50">
        <v>44</v>
      </c>
      <c r="L25" s="51">
        <v>1</v>
      </c>
      <c r="M25" s="52">
        <f>IF(ISBLANK(J25),"",J25+K25)</f>
        <v>142</v>
      </c>
    </row>
    <row r="26" spans="1:13" ht="12.75" customHeight="1">
      <c r="A26" s="108"/>
      <c r="B26" s="49">
        <v>4</v>
      </c>
      <c r="C26" s="50">
        <v>95</v>
      </c>
      <c r="D26" s="50">
        <v>52</v>
      </c>
      <c r="E26" s="51">
        <v>0</v>
      </c>
      <c r="F26" s="52">
        <f>IF(ISBLANK(C26),"",C26+D26)</f>
        <v>147</v>
      </c>
      <c r="H26" s="100"/>
      <c r="I26" s="49">
        <v>2</v>
      </c>
      <c r="J26" s="50">
        <v>97</v>
      </c>
      <c r="K26" s="50">
        <v>51</v>
      </c>
      <c r="L26" s="51">
        <v>1</v>
      </c>
      <c r="M26" s="52">
        <f>IF(ISBLANK(J26),"",J26+K26)</f>
        <v>148</v>
      </c>
    </row>
    <row r="27" spans="1:13" ht="12.75" customHeight="1">
      <c r="A27" s="108"/>
      <c r="B27" s="53">
        <v>3</v>
      </c>
      <c r="C27" s="54">
        <v>93</v>
      </c>
      <c r="D27" s="54">
        <v>36</v>
      </c>
      <c r="E27" s="55">
        <v>1</v>
      </c>
      <c r="F27" s="56">
        <f>IF(ISBLANK(C27),"",C27+D27)</f>
        <v>129</v>
      </c>
      <c r="H27" s="100"/>
      <c r="I27" s="53">
        <v>1</v>
      </c>
      <c r="J27" s="54">
        <v>102</v>
      </c>
      <c r="K27" s="54">
        <v>45</v>
      </c>
      <c r="L27" s="55">
        <v>1</v>
      </c>
      <c r="M27" s="56">
        <f>IF(ISBLANK(J27),"",J27+K27)</f>
        <v>147</v>
      </c>
    </row>
    <row r="28" spans="1:13" ht="16.5" customHeight="1">
      <c r="A28" s="108"/>
      <c r="B28" s="57" t="s">
        <v>302</v>
      </c>
      <c r="C28" s="58">
        <f>IF(ISNUMBER(C24),SUM(C24:C27),"")</f>
        <v>384</v>
      </c>
      <c r="D28" s="59">
        <f>IF(ISNUMBER(D24),SUM(D24:D27),"")</f>
        <v>192</v>
      </c>
      <c r="E28" s="59">
        <f>IF(ISNUMBER(E24),SUM(E24:E27),"")</f>
        <v>1</v>
      </c>
      <c r="F28" s="60">
        <f>IF(ISNUMBER(F24),SUM(F24:F27),"")</f>
        <v>576</v>
      </c>
      <c r="H28" s="100"/>
      <c r="I28" s="57" t="s">
        <v>302</v>
      </c>
      <c r="J28" s="58">
        <f>IF(ISNUMBER(J24),SUM(J24:J27),"")</f>
        <v>387</v>
      </c>
      <c r="K28" s="59">
        <f>IF(ISNUMBER(K24),SUM(K24:K27),"")</f>
        <v>174</v>
      </c>
      <c r="L28" s="59">
        <f>IF(ISNUMBER(L24),SUM(L24:L27),"")</f>
        <v>5</v>
      </c>
      <c r="M28" s="60">
        <f>IF(ISNUMBER(M24),SUM(M24:M27),"")</f>
        <v>561</v>
      </c>
    </row>
    <row r="29" spans="1:13" ht="12.75" customHeight="1">
      <c r="A29" s="101" t="s">
        <v>271</v>
      </c>
      <c r="B29" s="45">
        <v>2</v>
      </c>
      <c r="C29" s="67">
        <v>98</v>
      </c>
      <c r="D29" s="47">
        <v>56</v>
      </c>
      <c r="E29" s="47">
        <v>0</v>
      </c>
      <c r="F29" s="48">
        <f>IF(ISBLANK(C29),"",C29+D29)</f>
        <v>154</v>
      </c>
      <c r="H29" s="101" t="s">
        <v>283</v>
      </c>
      <c r="I29" s="45">
        <v>4</v>
      </c>
      <c r="J29" s="67">
        <v>107</v>
      </c>
      <c r="K29" s="47">
        <v>35</v>
      </c>
      <c r="L29" s="47">
        <v>2</v>
      </c>
      <c r="M29" s="48">
        <f>IF(ISBLANK(J29),"",J29+K29)</f>
        <v>142</v>
      </c>
    </row>
    <row r="30" spans="1:13" ht="12.75" customHeight="1">
      <c r="A30" s="101"/>
      <c r="B30" s="49">
        <v>1</v>
      </c>
      <c r="C30" s="68">
        <v>90</v>
      </c>
      <c r="D30" s="51">
        <v>41</v>
      </c>
      <c r="E30" s="51">
        <v>1</v>
      </c>
      <c r="F30" s="52">
        <f>IF(ISBLANK(C30),"",C30+D30)</f>
        <v>131</v>
      </c>
      <c r="H30" s="101"/>
      <c r="I30" s="49">
        <v>3</v>
      </c>
      <c r="J30" s="68">
        <v>91</v>
      </c>
      <c r="K30" s="51">
        <v>36</v>
      </c>
      <c r="L30" s="51">
        <v>3</v>
      </c>
      <c r="M30" s="52">
        <f>IF(ISBLANK(J30),"",J30+K30)</f>
        <v>127</v>
      </c>
    </row>
    <row r="31" spans="1:13" ht="12.75" customHeight="1">
      <c r="A31" s="101"/>
      <c r="B31" s="49">
        <v>3</v>
      </c>
      <c r="C31" s="68">
        <v>88</v>
      </c>
      <c r="D31" s="51">
        <v>44</v>
      </c>
      <c r="E31" s="51">
        <v>6</v>
      </c>
      <c r="F31" s="52">
        <f>IF(ISBLANK(C31),"",C31+D31)</f>
        <v>132</v>
      </c>
      <c r="H31" s="101"/>
      <c r="I31" s="49">
        <v>1</v>
      </c>
      <c r="J31" s="68">
        <v>91</v>
      </c>
      <c r="K31" s="51">
        <v>43</v>
      </c>
      <c r="L31" s="51">
        <v>1</v>
      </c>
      <c r="M31" s="52">
        <f>IF(ISBLANK(J31),"",J31+K31)</f>
        <v>134</v>
      </c>
    </row>
    <row r="32" spans="1:13" ht="12.75" customHeight="1">
      <c r="A32" s="101"/>
      <c r="B32" s="53">
        <v>4</v>
      </c>
      <c r="C32" s="69">
        <v>90</v>
      </c>
      <c r="D32" s="55">
        <v>44</v>
      </c>
      <c r="E32" s="55">
        <v>3</v>
      </c>
      <c r="F32" s="56">
        <f>IF(ISBLANK(C32),"",C32+D32)</f>
        <v>134</v>
      </c>
      <c r="H32" s="101"/>
      <c r="I32" s="53">
        <v>2</v>
      </c>
      <c r="J32" s="69">
        <v>102</v>
      </c>
      <c r="K32" s="55">
        <v>43</v>
      </c>
      <c r="L32" s="55">
        <v>3</v>
      </c>
      <c r="M32" s="56">
        <f>IF(ISBLANK(J32),"",J32+K32)</f>
        <v>145</v>
      </c>
    </row>
    <row r="33" spans="1:13" ht="16.5" customHeight="1">
      <c r="A33" s="101"/>
      <c r="B33" s="57" t="s">
        <v>302</v>
      </c>
      <c r="C33" s="61">
        <f>IF(ISNUMBER(C29),SUM(C29:C32),"")</f>
        <v>366</v>
      </c>
      <c r="D33" s="61">
        <f>IF(ISNUMBER(D29),SUM(D29:D32),"")</f>
        <v>185</v>
      </c>
      <c r="E33" s="59">
        <f>IF(ISNUMBER(E29),SUM(E29:E32),"")</f>
        <v>10</v>
      </c>
      <c r="F33" s="60">
        <f>IF(ISNUMBER(F29),SUM(F29:F32),"")</f>
        <v>551</v>
      </c>
      <c r="H33" s="101"/>
      <c r="I33" s="57" t="s">
        <v>302</v>
      </c>
      <c r="J33" s="58">
        <f>IF(ISNUMBER(J29),SUM(J29:J32),"")</f>
        <v>391</v>
      </c>
      <c r="K33" s="59">
        <f>IF(ISNUMBER(K29),SUM(K29:K32),"")</f>
        <v>157</v>
      </c>
      <c r="L33" s="59">
        <f>IF(ISNUMBER(L29),SUM(L29:L32),"")</f>
        <v>9</v>
      </c>
      <c r="M33" s="60">
        <f>IF(ISNUMBER(M29),SUM(M29:M32),"")</f>
        <v>548</v>
      </c>
    </row>
    <row r="35" spans="1:13" s="64" customFormat="1" ht="21.75" customHeight="1">
      <c r="A35" s="102" t="s">
        <v>301</v>
      </c>
      <c r="B35" s="102"/>
      <c r="C35" s="62">
        <f>SUM(C28+C33)</f>
        <v>750</v>
      </c>
      <c r="D35" s="62">
        <f>SUM(D28+D33)</f>
        <v>377</v>
      </c>
      <c r="E35" s="62">
        <f>SUM(E28+E33)</f>
        <v>11</v>
      </c>
      <c r="F35" s="63">
        <f>SUM(F28+F33)</f>
        <v>1127</v>
      </c>
      <c r="H35" s="102" t="s">
        <v>301</v>
      </c>
      <c r="I35" s="102"/>
      <c r="J35" s="65">
        <f>J28+J33</f>
        <v>778</v>
      </c>
      <c r="K35" s="65">
        <f>K28+K33</f>
        <v>331</v>
      </c>
      <c r="L35" s="65">
        <f>L28+L33</f>
        <v>14</v>
      </c>
      <c r="M35" s="66">
        <f>M28+M33</f>
        <v>1109</v>
      </c>
    </row>
    <row r="36" ht="31.5" customHeight="1">
      <c r="U36" s="37" t="s">
        <v>305</v>
      </c>
    </row>
    <row r="37" spans="1:13" s="39" customFormat="1" ht="34.5" customHeight="1">
      <c r="A37" s="103" t="s">
        <v>1</v>
      </c>
      <c r="B37" s="103"/>
      <c r="C37" s="103"/>
      <c r="D37" s="103"/>
      <c r="E37" s="103"/>
      <c r="F37" s="103"/>
      <c r="G37" s="38"/>
      <c r="H37" s="103" t="s">
        <v>1</v>
      </c>
      <c r="I37" s="103"/>
      <c r="J37" s="103"/>
      <c r="K37" s="103"/>
      <c r="L37" s="103"/>
      <c r="M37" s="103"/>
    </row>
    <row r="38" spans="1:13" ht="25.5" customHeight="1">
      <c r="A38" s="40" t="s">
        <v>292</v>
      </c>
      <c r="B38" s="104" t="s">
        <v>307</v>
      </c>
      <c r="C38" s="104"/>
      <c r="D38" s="104"/>
      <c r="E38" s="104"/>
      <c r="F38" s="104"/>
      <c r="G38" s="41"/>
      <c r="H38" s="40" t="s">
        <v>292</v>
      </c>
      <c r="I38" s="104" t="s">
        <v>307</v>
      </c>
      <c r="J38" s="104"/>
      <c r="K38" s="104"/>
      <c r="L38" s="104"/>
      <c r="M38" s="104"/>
    </row>
    <row r="39" spans="1:13" ht="12.75" customHeight="1">
      <c r="A39" s="105" t="s">
        <v>295</v>
      </c>
      <c r="B39" s="106" t="s">
        <v>296</v>
      </c>
      <c r="C39" s="107" t="s">
        <v>297</v>
      </c>
      <c r="D39" s="107"/>
      <c r="E39" s="107"/>
      <c r="F39" s="107"/>
      <c r="H39" s="105" t="s">
        <v>295</v>
      </c>
      <c r="I39" s="106" t="s">
        <v>296</v>
      </c>
      <c r="J39" s="107" t="s">
        <v>297</v>
      </c>
      <c r="K39" s="107"/>
      <c r="L39" s="107"/>
      <c r="M39" s="107"/>
    </row>
    <row r="40" spans="1:13" ht="12.75">
      <c r="A40" s="105"/>
      <c r="B40" s="106"/>
      <c r="C40" s="42" t="s">
        <v>298</v>
      </c>
      <c r="D40" s="43" t="s">
        <v>299</v>
      </c>
      <c r="E40" s="43" t="s">
        <v>300</v>
      </c>
      <c r="F40" s="44" t="s">
        <v>301</v>
      </c>
      <c r="H40" s="105"/>
      <c r="I40" s="106"/>
      <c r="J40" s="42" t="s">
        <v>298</v>
      </c>
      <c r="K40" s="43" t="s">
        <v>299</v>
      </c>
      <c r="L40" s="43" t="s">
        <v>300</v>
      </c>
      <c r="M40" s="44" t="s">
        <v>301</v>
      </c>
    </row>
    <row r="41" spans="1:8" ht="12.75">
      <c r="A41" s="41"/>
      <c r="H41" s="41"/>
    </row>
    <row r="42" spans="1:13" ht="12.75" customHeight="1">
      <c r="A42" s="100" t="s">
        <v>275</v>
      </c>
      <c r="B42" s="45">
        <v>1</v>
      </c>
      <c r="C42" s="46">
        <v>91</v>
      </c>
      <c r="D42" s="46">
        <v>54</v>
      </c>
      <c r="E42" s="47">
        <v>0</v>
      </c>
      <c r="F42" s="48">
        <f>IF(ISBLANK(C42),"",C42+D42)</f>
        <v>145</v>
      </c>
      <c r="H42" s="110" t="s">
        <v>356</v>
      </c>
      <c r="I42" s="45">
        <v>3</v>
      </c>
      <c r="J42" s="46">
        <v>87</v>
      </c>
      <c r="K42" s="46">
        <v>52</v>
      </c>
      <c r="L42" s="47">
        <v>2</v>
      </c>
      <c r="M42" s="48">
        <f>IF(ISBLANK(J42),"",J42+K42)</f>
        <v>139</v>
      </c>
    </row>
    <row r="43" spans="1:13" ht="12.75" customHeight="1">
      <c r="A43" s="100"/>
      <c r="B43" s="49">
        <v>2</v>
      </c>
      <c r="C43" s="50">
        <v>89</v>
      </c>
      <c r="D43" s="50">
        <v>45</v>
      </c>
      <c r="E43" s="51">
        <v>0</v>
      </c>
      <c r="F43" s="52">
        <f>IF(ISBLANK(C43),"",C43+D43)</f>
        <v>134</v>
      </c>
      <c r="H43" s="110"/>
      <c r="I43" s="49">
        <v>4</v>
      </c>
      <c r="J43" s="50">
        <v>76</v>
      </c>
      <c r="K43" s="50">
        <v>44</v>
      </c>
      <c r="L43" s="51">
        <v>3</v>
      </c>
      <c r="M43" s="52">
        <f>IF(ISBLANK(J43),"",J43+K43)</f>
        <v>120</v>
      </c>
    </row>
    <row r="44" spans="1:13" ht="12.75" customHeight="1">
      <c r="A44" s="100"/>
      <c r="B44" s="49">
        <v>4</v>
      </c>
      <c r="C44" s="50">
        <v>92</v>
      </c>
      <c r="D44" s="50">
        <v>45</v>
      </c>
      <c r="E44" s="51">
        <v>0</v>
      </c>
      <c r="F44" s="52">
        <f>IF(ISBLANK(C44),"",C44+D44)</f>
        <v>137</v>
      </c>
      <c r="H44" s="110"/>
      <c r="I44" s="49">
        <v>2</v>
      </c>
      <c r="J44" s="50">
        <v>98</v>
      </c>
      <c r="K44" s="50">
        <v>43</v>
      </c>
      <c r="L44" s="51">
        <v>0</v>
      </c>
      <c r="M44" s="52">
        <f>IF(ISBLANK(J44),"",J44+K44)</f>
        <v>141</v>
      </c>
    </row>
    <row r="45" spans="1:13" ht="12.75" customHeight="1">
      <c r="A45" s="100"/>
      <c r="B45" s="53">
        <v>3</v>
      </c>
      <c r="C45" s="54">
        <v>96</v>
      </c>
      <c r="D45" s="54">
        <v>45</v>
      </c>
      <c r="E45" s="55">
        <v>1</v>
      </c>
      <c r="F45" s="56">
        <f>IF(ISBLANK(C45),"",C45+D45)</f>
        <v>141</v>
      </c>
      <c r="H45" s="110"/>
      <c r="I45" s="53">
        <v>1</v>
      </c>
      <c r="J45" s="54">
        <v>77</v>
      </c>
      <c r="K45" s="54">
        <v>43</v>
      </c>
      <c r="L45" s="55">
        <v>1</v>
      </c>
      <c r="M45" s="56">
        <f>IF(ISBLANK(J45),"",J45+K45)</f>
        <v>120</v>
      </c>
    </row>
    <row r="46" spans="1:13" ht="16.5" customHeight="1">
      <c r="A46" s="100"/>
      <c r="B46" s="57" t="s">
        <v>302</v>
      </c>
      <c r="C46" s="58">
        <f>IF(ISNUMBER(C42),SUM(C42:C45),"")</f>
        <v>368</v>
      </c>
      <c r="D46" s="59">
        <f>IF(ISNUMBER(D42),SUM(D42:D45),"")</f>
        <v>189</v>
      </c>
      <c r="E46" s="59">
        <f>IF(ISNUMBER(E42),SUM(E42:E45),"")</f>
        <v>1</v>
      </c>
      <c r="F46" s="60">
        <f>IF(ISNUMBER(F42),SUM(F42:F45),"")</f>
        <v>557</v>
      </c>
      <c r="H46" s="110"/>
      <c r="I46" s="57" t="s">
        <v>302</v>
      </c>
      <c r="J46" s="58">
        <f>IF(ISNUMBER(J42),SUM(J42:J45),"")</f>
        <v>338</v>
      </c>
      <c r="K46" s="59">
        <f>IF(ISNUMBER(K42),SUM(K42:K45),"")</f>
        <v>182</v>
      </c>
      <c r="L46" s="59">
        <f>IF(ISNUMBER(L42),SUM(L42:L45),"")</f>
        <v>6</v>
      </c>
      <c r="M46" s="60">
        <f>IF(ISNUMBER(M42),SUM(M42:M45),"")</f>
        <v>520</v>
      </c>
    </row>
    <row r="47" spans="1:13" ht="12.75" customHeight="1">
      <c r="A47" s="101" t="s">
        <v>282</v>
      </c>
      <c r="B47" s="45">
        <v>2</v>
      </c>
      <c r="C47" s="67">
        <v>92</v>
      </c>
      <c r="D47" s="47">
        <v>43</v>
      </c>
      <c r="E47" s="47">
        <v>3</v>
      </c>
      <c r="F47" s="48">
        <f>IF(ISBLANK(C47),"",C47+D47)</f>
        <v>135</v>
      </c>
      <c r="H47" s="111" t="s">
        <v>357</v>
      </c>
      <c r="I47" s="45">
        <v>4</v>
      </c>
      <c r="J47" s="67">
        <v>88</v>
      </c>
      <c r="K47" s="47">
        <v>36</v>
      </c>
      <c r="L47" s="47">
        <v>1</v>
      </c>
      <c r="M47" s="48">
        <f>IF(ISBLANK(J47),"",J47+K47)</f>
        <v>124</v>
      </c>
    </row>
    <row r="48" spans="1:13" ht="12.75" customHeight="1">
      <c r="A48" s="101"/>
      <c r="B48" s="49">
        <v>1</v>
      </c>
      <c r="C48" s="68">
        <v>94</v>
      </c>
      <c r="D48" s="51">
        <v>41</v>
      </c>
      <c r="E48" s="51">
        <v>2</v>
      </c>
      <c r="F48" s="52">
        <f>IF(ISBLANK(C48),"",C48+D48)</f>
        <v>135</v>
      </c>
      <c r="H48" s="111"/>
      <c r="I48" s="49">
        <v>3</v>
      </c>
      <c r="J48" s="68">
        <v>88</v>
      </c>
      <c r="K48" s="51">
        <v>35</v>
      </c>
      <c r="L48" s="51">
        <v>2</v>
      </c>
      <c r="M48" s="52">
        <f>IF(ISBLANK(J48),"",J48+K48)</f>
        <v>123</v>
      </c>
    </row>
    <row r="49" spans="1:13" ht="12.75" customHeight="1">
      <c r="A49" s="101"/>
      <c r="B49" s="49">
        <v>3</v>
      </c>
      <c r="C49" s="68">
        <v>90</v>
      </c>
      <c r="D49" s="51">
        <v>36</v>
      </c>
      <c r="E49" s="51">
        <v>5</v>
      </c>
      <c r="F49" s="52">
        <f>IF(ISBLANK(C49),"",C49+D49)</f>
        <v>126</v>
      </c>
      <c r="H49" s="111"/>
      <c r="I49" s="49">
        <v>1</v>
      </c>
      <c r="J49" s="68">
        <v>89</v>
      </c>
      <c r="K49" s="51">
        <v>33</v>
      </c>
      <c r="L49" s="51">
        <v>4</v>
      </c>
      <c r="M49" s="52">
        <f>IF(ISBLANK(J49),"",J49+K49)</f>
        <v>122</v>
      </c>
    </row>
    <row r="50" spans="1:13" ht="12.75" customHeight="1">
      <c r="A50" s="101"/>
      <c r="B50" s="53">
        <v>4</v>
      </c>
      <c r="C50" s="69">
        <v>94</v>
      </c>
      <c r="D50" s="55">
        <v>58</v>
      </c>
      <c r="E50" s="55">
        <v>1</v>
      </c>
      <c r="F50" s="56">
        <f>IF(ISBLANK(C50),"",C50+D50)</f>
        <v>152</v>
      </c>
      <c r="H50" s="111"/>
      <c r="I50" s="53">
        <v>2</v>
      </c>
      <c r="J50" s="69">
        <v>85</v>
      </c>
      <c r="K50" s="55">
        <v>53</v>
      </c>
      <c r="L50" s="55">
        <v>2</v>
      </c>
      <c r="M50" s="56">
        <f>IF(ISBLANK(J50),"",J50+K50)</f>
        <v>138</v>
      </c>
    </row>
    <row r="51" spans="1:13" ht="16.5" customHeight="1">
      <c r="A51" s="101"/>
      <c r="B51" s="57" t="s">
        <v>302</v>
      </c>
      <c r="C51" s="61">
        <f>IF(ISNUMBER(C47),SUM(C47:C50),"")</f>
        <v>370</v>
      </c>
      <c r="D51" s="61">
        <f>IF(ISNUMBER(D47),SUM(D47:D50),"")</f>
        <v>178</v>
      </c>
      <c r="E51" s="59">
        <f>IF(ISNUMBER(E47),SUM(E47:E50),"")</f>
        <v>11</v>
      </c>
      <c r="F51" s="60">
        <f>IF(ISNUMBER(F47),SUM(F47:F50),"")</f>
        <v>548</v>
      </c>
      <c r="H51" s="111"/>
      <c r="I51" s="57" t="s">
        <v>302</v>
      </c>
      <c r="J51" s="58">
        <f>IF(ISNUMBER(J47),SUM(J47:J50),"")</f>
        <v>350</v>
      </c>
      <c r="K51" s="59">
        <f>IF(ISNUMBER(K47),SUM(K47:K50),"")</f>
        <v>157</v>
      </c>
      <c r="L51" s="59">
        <f>IF(ISNUMBER(L47),SUM(L47:L50),"")</f>
        <v>9</v>
      </c>
      <c r="M51" s="60">
        <f>IF(ISNUMBER(M47),SUM(M47:M50),"")</f>
        <v>507</v>
      </c>
    </row>
    <row r="53" spans="1:13" s="64" customFormat="1" ht="21.75" customHeight="1">
      <c r="A53" s="102" t="s">
        <v>301</v>
      </c>
      <c r="B53" s="102"/>
      <c r="C53" s="62">
        <f>SUM(C46+C51)</f>
        <v>738</v>
      </c>
      <c r="D53" s="62">
        <f>SUM(D46+D51)</f>
        <v>367</v>
      </c>
      <c r="E53" s="62">
        <f>SUM(E46+E51)</f>
        <v>12</v>
      </c>
      <c r="F53" s="63">
        <f>SUM(F46+F51)</f>
        <v>1105</v>
      </c>
      <c r="H53" s="102" t="s">
        <v>301</v>
      </c>
      <c r="I53" s="102"/>
      <c r="J53" s="65">
        <f>J46+J51</f>
        <v>688</v>
      </c>
      <c r="K53" s="65">
        <f>K46+K51</f>
        <v>339</v>
      </c>
      <c r="L53" s="65">
        <f>L46+L51</f>
        <v>15</v>
      </c>
      <c r="M53" s="66">
        <f>M46+M51</f>
        <v>1027</v>
      </c>
    </row>
  </sheetData>
  <sheetProtection selectLockedCells="1" selectUnlockedCells="1"/>
  <mergeCells count="48">
    <mergeCell ref="A1:F1"/>
    <mergeCell ref="H1:M1"/>
    <mergeCell ref="B2:F2"/>
    <mergeCell ref="I2:M2"/>
    <mergeCell ref="A3:A4"/>
    <mergeCell ref="B3:B4"/>
    <mergeCell ref="C3:F3"/>
    <mergeCell ref="H3:H4"/>
    <mergeCell ref="I3:I4"/>
    <mergeCell ref="J3:M3"/>
    <mergeCell ref="A6:A10"/>
    <mergeCell ref="H6:H10"/>
    <mergeCell ref="A11:A15"/>
    <mergeCell ref="H11:H15"/>
    <mergeCell ref="A17:B17"/>
    <mergeCell ref="H17:I17"/>
    <mergeCell ref="A19:F19"/>
    <mergeCell ref="H19:M19"/>
    <mergeCell ref="B20:F20"/>
    <mergeCell ref="I20:M20"/>
    <mergeCell ref="A21:A22"/>
    <mergeCell ref="B21:B22"/>
    <mergeCell ref="C21:F21"/>
    <mergeCell ref="H21:H22"/>
    <mergeCell ref="I21:I22"/>
    <mergeCell ref="J21:M21"/>
    <mergeCell ref="A24:A28"/>
    <mergeCell ref="H24:H28"/>
    <mergeCell ref="A29:A33"/>
    <mergeCell ref="H29:H33"/>
    <mergeCell ref="A35:B35"/>
    <mergeCell ref="H35:I35"/>
    <mergeCell ref="A37:F37"/>
    <mergeCell ref="H37:M37"/>
    <mergeCell ref="B38:F38"/>
    <mergeCell ref="I38:M38"/>
    <mergeCell ref="A39:A40"/>
    <mergeCell ref="B39:B40"/>
    <mergeCell ref="C39:F39"/>
    <mergeCell ref="H39:H40"/>
    <mergeCell ref="I39:I40"/>
    <mergeCell ref="J39:M39"/>
    <mergeCell ref="A42:A46"/>
    <mergeCell ref="H42:H46"/>
    <mergeCell ref="A47:A51"/>
    <mergeCell ref="H47:H51"/>
    <mergeCell ref="A53:B53"/>
    <mergeCell ref="H53:I53"/>
  </mergeCells>
  <printOptions horizontalCentered="1" verticalCentered="1"/>
  <pageMargins left="0.39375" right="0.39375" top="0.39375" bottom="0.3541666666666667" header="0.5118055555555555" footer="0.5118055555555555"/>
  <pageSetup horizontalDpi="300" verticalDpi="300" orientation="portrait" paperSize="9" scale="9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3"/>
  </sheetPr>
  <dimension ref="A1:U53"/>
  <sheetViews>
    <sheetView zoomScalePageLayoutView="0" workbookViewId="0" topLeftCell="A1">
      <selection activeCell="H24" sqref="H24:H33"/>
    </sheetView>
  </sheetViews>
  <sheetFormatPr defaultColWidth="9.140625" defaultRowHeight="15"/>
  <cols>
    <col min="1" max="1" width="14.7109375" style="37" customWidth="1"/>
    <col min="2" max="6" width="7.140625" style="37" customWidth="1"/>
    <col min="7" max="7" width="1.421875" style="37" customWidth="1"/>
    <col min="8" max="8" width="14.7109375" style="37" customWidth="1"/>
    <col min="9" max="13" width="7.140625" style="37" customWidth="1"/>
    <col min="14" max="16384" width="9.140625" style="37" customWidth="1"/>
  </cols>
  <sheetData>
    <row r="1" spans="1:13" s="39" customFormat="1" ht="34.5" customHeight="1">
      <c r="A1" s="103" t="s">
        <v>1</v>
      </c>
      <c r="B1" s="103"/>
      <c r="C1" s="103"/>
      <c r="D1" s="103"/>
      <c r="E1" s="103"/>
      <c r="F1" s="103"/>
      <c r="G1" s="38"/>
      <c r="H1" s="103" t="s">
        <v>1</v>
      </c>
      <c r="I1" s="103"/>
      <c r="J1" s="103"/>
      <c r="K1" s="103"/>
      <c r="L1" s="103"/>
      <c r="M1" s="103"/>
    </row>
    <row r="2" spans="1:13" ht="25.5" customHeight="1">
      <c r="A2" s="40" t="s">
        <v>292</v>
      </c>
      <c r="B2" s="104" t="s">
        <v>384</v>
      </c>
      <c r="C2" s="104"/>
      <c r="D2" s="104"/>
      <c r="E2" s="104"/>
      <c r="F2" s="104"/>
      <c r="G2" s="41"/>
      <c r="H2" s="40" t="s">
        <v>292</v>
      </c>
      <c r="I2" s="104" t="s">
        <v>307</v>
      </c>
      <c r="J2" s="104"/>
      <c r="K2" s="104"/>
      <c r="L2" s="104"/>
      <c r="M2" s="104"/>
    </row>
    <row r="3" spans="1:13" ht="12.75" customHeight="1">
      <c r="A3" s="105" t="s">
        <v>295</v>
      </c>
      <c r="B3" s="106" t="s">
        <v>296</v>
      </c>
      <c r="C3" s="107" t="s">
        <v>297</v>
      </c>
      <c r="D3" s="107"/>
      <c r="E3" s="107"/>
      <c r="F3" s="107"/>
      <c r="H3" s="105" t="s">
        <v>295</v>
      </c>
      <c r="I3" s="106" t="s">
        <v>296</v>
      </c>
      <c r="J3" s="107" t="s">
        <v>297</v>
      </c>
      <c r="K3" s="107"/>
      <c r="L3" s="107"/>
      <c r="M3" s="107"/>
    </row>
    <row r="4" spans="1:13" ht="12.75">
      <c r="A4" s="105"/>
      <c r="B4" s="106"/>
      <c r="C4" s="42" t="s">
        <v>298</v>
      </c>
      <c r="D4" s="43" t="s">
        <v>299</v>
      </c>
      <c r="E4" s="43" t="s">
        <v>300</v>
      </c>
      <c r="F4" s="44" t="s">
        <v>301</v>
      </c>
      <c r="H4" s="105"/>
      <c r="I4" s="106"/>
      <c r="J4" s="42" t="s">
        <v>298</v>
      </c>
      <c r="K4" s="43" t="s">
        <v>299</v>
      </c>
      <c r="L4" s="43" t="s">
        <v>300</v>
      </c>
      <c r="M4" s="44" t="s">
        <v>301</v>
      </c>
    </row>
    <row r="5" spans="1:8" ht="12.75">
      <c r="A5" s="41"/>
      <c r="H5" s="41"/>
    </row>
    <row r="6" spans="1:13" ht="12.75" customHeight="1">
      <c r="A6" s="112" t="s">
        <v>277</v>
      </c>
      <c r="B6" s="45">
        <v>1</v>
      </c>
      <c r="C6" s="46">
        <v>94</v>
      </c>
      <c r="D6" s="46">
        <v>53</v>
      </c>
      <c r="E6" s="47">
        <v>0</v>
      </c>
      <c r="F6" s="48">
        <f>IF(ISBLANK(C6),"",C6+D6)</f>
        <v>147</v>
      </c>
      <c r="H6" s="111" t="s">
        <v>451</v>
      </c>
      <c r="I6" s="45">
        <v>3</v>
      </c>
      <c r="J6" s="46">
        <v>108</v>
      </c>
      <c r="K6" s="46">
        <v>36</v>
      </c>
      <c r="L6" s="47">
        <v>1</v>
      </c>
      <c r="M6" s="48">
        <f>IF(ISBLANK(J6),"",J6+K6)</f>
        <v>144</v>
      </c>
    </row>
    <row r="7" spans="1:13" ht="12.75" customHeight="1">
      <c r="A7" s="112"/>
      <c r="B7" s="49">
        <v>2</v>
      </c>
      <c r="C7" s="50">
        <v>91</v>
      </c>
      <c r="D7" s="50">
        <v>49</v>
      </c>
      <c r="E7" s="51">
        <v>1</v>
      </c>
      <c r="F7" s="52">
        <f>IF(ISBLANK(C7),"",C7+D7)</f>
        <v>140</v>
      </c>
      <c r="H7" s="111"/>
      <c r="I7" s="49">
        <v>4</v>
      </c>
      <c r="J7" s="50">
        <v>92</v>
      </c>
      <c r="K7" s="50">
        <v>54</v>
      </c>
      <c r="L7" s="51">
        <v>0</v>
      </c>
      <c r="M7" s="52">
        <f>IF(ISBLANK(J7),"",J7+K7)</f>
        <v>146</v>
      </c>
    </row>
    <row r="8" spans="1:13" ht="12.75" customHeight="1">
      <c r="A8" s="112"/>
      <c r="B8" s="49">
        <v>4</v>
      </c>
      <c r="C8" s="50">
        <v>100</v>
      </c>
      <c r="D8" s="50">
        <v>51</v>
      </c>
      <c r="E8" s="51">
        <v>1</v>
      </c>
      <c r="F8" s="52">
        <f>IF(ISBLANK(C8),"",C8+D8)</f>
        <v>151</v>
      </c>
      <c r="H8" s="111"/>
      <c r="I8" s="49">
        <v>2</v>
      </c>
      <c r="J8" s="50">
        <v>99</v>
      </c>
      <c r="K8" s="50">
        <v>61</v>
      </c>
      <c r="L8" s="51">
        <v>0</v>
      </c>
      <c r="M8" s="52">
        <f>IF(ISBLANK(J8),"",J8+K8)</f>
        <v>160</v>
      </c>
    </row>
    <row r="9" spans="1:13" ht="12.75" customHeight="1">
      <c r="A9" s="112"/>
      <c r="B9" s="53">
        <v>3</v>
      </c>
      <c r="C9" s="54">
        <v>97</v>
      </c>
      <c r="D9" s="54">
        <v>42</v>
      </c>
      <c r="E9" s="55">
        <v>0</v>
      </c>
      <c r="F9" s="56">
        <f>IF(ISBLANK(C9),"",C9+D9)</f>
        <v>139</v>
      </c>
      <c r="H9" s="111"/>
      <c r="I9" s="53">
        <v>1</v>
      </c>
      <c r="J9" s="54">
        <v>91</v>
      </c>
      <c r="K9" s="54">
        <v>49</v>
      </c>
      <c r="L9" s="55">
        <v>1</v>
      </c>
      <c r="M9" s="56">
        <f>IF(ISBLANK(J9),"",J9+K9)</f>
        <v>140</v>
      </c>
    </row>
    <row r="10" spans="1:13" ht="16.5" customHeight="1">
      <c r="A10" s="112"/>
      <c r="B10" s="57" t="s">
        <v>302</v>
      </c>
      <c r="C10" s="58">
        <f>IF(ISNUMBER(C6),SUM(C6:C9),"")</f>
        <v>382</v>
      </c>
      <c r="D10" s="59">
        <f>IF(ISNUMBER(D6),SUM(D6:D9),"")</f>
        <v>195</v>
      </c>
      <c r="E10" s="59">
        <f>IF(ISNUMBER(E6),SUM(E6:E9),"")</f>
        <v>2</v>
      </c>
      <c r="F10" s="60">
        <f>IF(ISNUMBER(F6),SUM(F6:F9),"")</f>
        <v>577</v>
      </c>
      <c r="H10" s="111"/>
      <c r="I10" s="57" t="s">
        <v>302</v>
      </c>
      <c r="J10" s="58">
        <f>IF(ISNUMBER(J6),SUM(J6:J9),"")</f>
        <v>390</v>
      </c>
      <c r="K10" s="59">
        <f>IF(ISNUMBER(K6),SUM(K6:K9),"")</f>
        <v>200</v>
      </c>
      <c r="L10" s="59">
        <f>IF(ISNUMBER(L6),SUM(L6:L9),"")</f>
        <v>2</v>
      </c>
      <c r="M10" s="60">
        <f>IF(ISNUMBER(M6),SUM(M6:M9),"")</f>
        <v>590</v>
      </c>
    </row>
    <row r="11" spans="1:13" ht="12.75" customHeight="1">
      <c r="A11" s="110" t="s">
        <v>382</v>
      </c>
      <c r="B11" s="45">
        <v>2</v>
      </c>
      <c r="C11" s="46">
        <v>90</v>
      </c>
      <c r="D11" s="46">
        <v>35</v>
      </c>
      <c r="E11" s="47">
        <v>3</v>
      </c>
      <c r="F11" s="48">
        <f>IF(ISBLANK(C11),"",C11+D11)</f>
        <v>125</v>
      </c>
      <c r="H11" s="111" t="s">
        <v>456</v>
      </c>
      <c r="I11" s="45">
        <v>4</v>
      </c>
      <c r="J11" s="46">
        <v>99</v>
      </c>
      <c r="K11" s="46">
        <v>45</v>
      </c>
      <c r="L11" s="47">
        <v>0</v>
      </c>
      <c r="M11" s="48">
        <f>IF(ISBLANK(J11),"",J11+K11)</f>
        <v>144</v>
      </c>
    </row>
    <row r="12" spans="1:13" ht="12.75" customHeight="1">
      <c r="A12" s="110"/>
      <c r="B12" s="49">
        <v>1</v>
      </c>
      <c r="C12" s="50">
        <v>84</v>
      </c>
      <c r="D12" s="50">
        <v>18</v>
      </c>
      <c r="E12" s="51">
        <v>7</v>
      </c>
      <c r="F12" s="52">
        <f>IF(ISBLANK(C12),"",C12+D12)</f>
        <v>102</v>
      </c>
      <c r="H12" s="111"/>
      <c r="I12" s="49">
        <v>3</v>
      </c>
      <c r="J12" s="50">
        <v>100</v>
      </c>
      <c r="K12" s="50">
        <v>33</v>
      </c>
      <c r="L12" s="51">
        <v>1</v>
      </c>
      <c r="M12" s="52">
        <f>IF(ISBLANK(J12),"",J12+K12)</f>
        <v>133</v>
      </c>
    </row>
    <row r="13" spans="1:13" ht="12.75" customHeight="1">
      <c r="A13" s="110"/>
      <c r="B13" s="49">
        <v>3</v>
      </c>
      <c r="C13" s="50">
        <v>86</v>
      </c>
      <c r="D13" s="50">
        <v>53</v>
      </c>
      <c r="E13" s="51">
        <v>0</v>
      </c>
      <c r="F13" s="52">
        <f>IF(ISBLANK(C13),"",C13+D13)</f>
        <v>139</v>
      </c>
      <c r="H13" s="111"/>
      <c r="I13" s="49">
        <v>1</v>
      </c>
      <c r="J13" s="50">
        <v>106</v>
      </c>
      <c r="K13" s="50">
        <v>42</v>
      </c>
      <c r="L13" s="51">
        <v>2</v>
      </c>
      <c r="M13" s="52">
        <f>IF(ISBLANK(J13),"",J13+K13)</f>
        <v>148</v>
      </c>
    </row>
    <row r="14" spans="1:13" ht="12.75" customHeight="1">
      <c r="A14" s="110"/>
      <c r="B14" s="53">
        <v>4</v>
      </c>
      <c r="C14" s="54">
        <v>96</v>
      </c>
      <c r="D14" s="54">
        <v>34</v>
      </c>
      <c r="E14" s="55">
        <v>1</v>
      </c>
      <c r="F14" s="56">
        <f>IF(ISBLANK(C14),"",C14+D14)</f>
        <v>130</v>
      </c>
      <c r="H14" s="111"/>
      <c r="I14" s="53">
        <v>2</v>
      </c>
      <c r="J14" s="54">
        <v>90</v>
      </c>
      <c r="K14" s="54">
        <v>36</v>
      </c>
      <c r="L14" s="55">
        <v>1</v>
      </c>
      <c r="M14" s="56">
        <f>IF(ISBLANK(J14),"",J14+K14)</f>
        <v>126</v>
      </c>
    </row>
    <row r="15" spans="1:13" ht="16.5" customHeight="1">
      <c r="A15" s="110"/>
      <c r="B15" s="57" t="s">
        <v>302</v>
      </c>
      <c r="C15" s="61">
        <f>IF(ISNUMBER(C11),SUM(C11:C14),"")</f>
        <v>356</v>
      </c>
      <c r="D15" s="61">
        <f>IF(ISNUMBER(D11),SUM(D11:D14),"")</f>
        <v>140</v>
      </c>
      <c r="E15" s="59">
        <f>IF(ISNUMBER(E11),SUM(E11:E14),"")</f>
        <v>11</v>
      </c>
      <c r="F15" s="60">
        <f>IF(ISNUMBER(F11),SUM(F11:F14),"")</f>
        <v>496</v>
      </c>
      <c r="H15" s="111"/>
      <c r="I15" s="57" t="s">
        <v>302</v>
      </c>
      <c r="J15" s="58">
        <f>IF(ISNUMBER(J11),SUM(J11:J14),"")</f>
        <v>395</v>
      </c>
      <c r="K15" s="59">
        <f>IF(ISNUMBER(K11),SUM(K11:K14),"")</f>
        <v>156</v>
      </c>
      <c r="L15" s="59">
        <f>IF(ISNUMBER(L11),SUM(L11:L14),"")</f>
        <v>4</v>
      </c>
      <c r="M15" s="60">
        <f>IF(ISNUMBER(M11),SUM(M11:M14),"")</f>
        <v>551</v>
      </c>
    </row>
    <row r="17" spans="1:13" s="64" customFormat="1" ht="21.75" customHeight="1">
      <c r="A17" s="102" t="s">
        <v>301</v>
      </c>
      <c r="B17" s="102"/>
      <c r="C17" s="62">
        <f>SUM(C10+C15)</f>
        <v>738</v>
      </c>
      <c r="D17" s="62">
        <f>SUM(D10+D15)</f>
        <v>335</v>
      </c>
      <c r="E17" s="62">
        <f>SUM(E10+E15)</f>
        <v>13</v>
      </c>
      <c r="F17" s="63">
        <f>SUM(F10+F15)</f>
        <v>1073</v>
      </c>
      <c r="H17" s="102" t="s">
        <v>301</v>
      </c>
      <c r="I17" s="102"/>
      <c r="J17" s="65">
        <f>J10+J15</f>
        <v>785</v>
      </c>
      <c r="K17" s="65">
        <f>K10+K15</f>
        <v>356</v>
      </c>
      <c r="L17" s="65">
        <f>L10+L15</f>
        <v>6</v>
      </c>
      <c r="M17" s="66">
        <f>M10+M15</f>
        <v>1141</v>
      </c>
    </row>
    <row r="18" ht="31.5" customHeight="1"/>
    <row r="19" spans="1:13" s="39" customFormat="1" ht="34.5" customHeight="1">
      <c r="A19" s="103" t="s">
        <v>1</v>
      </c>
      <c r="B19" s="103"/>
      <c r="C19" s="103"/>
      <c r="D19" s="103"/>
      <c r="E19" s="103"/>
      <c r="F19" s="103"/>
      <c r="G19" s="38"/>
      <c r="H19" s="103" t="s">
        <v>1</v>
      </c>
      <c r="I19" s="103"/>
      <c r="J19" s="103"/>
      <c r="K19" s="103"/>
      <c r="L19" s="103"/>
      <c r="M19" s="103"/>
    </row>
    <row r="20" spans="1:13" ht="25.5" customHeight="1">
      <c r="A20" s="40" t="s">
        <v>292</v>
      </c>
      <c r="B20" s="109" t="s">
        <v>307</v>
      </c>
      <c r="C20" s="109"/>
      <c r="D20" s="109"/>
      <c r="E20" s="109"/>
      <c r="F20" s="109"/>
      <c r="G20" s="41"/>
      <c r="H20" s="40" t="s">
        <v>292</v>
      </c>
      <c r="I20" s="109" t="s">
        <v>307</v>
      </c>
      <c r="J20" s="109"/>
      <c r="K20" s="109"/>
      <c r="L20" s="109"/>
      <c r="M20" s="109"/>
    </row>
    <row r="21" spans="1:13" ht="12.75" customHeight="1">
      <c r="A21" s="105" t="s">
        <v>295</v>
      </c>
      <c r="B21" s="106" t="s">
        <v>296</v>
      </c>
      <c r="C21" s="107" t="s">
        <v>297</v>
      </c>
      <c r="D21" s="107"/>
      <c r="E21" s="107"/>
      <c r="F21" s="107"/>
      <c r="H21" s="105" t="s">
        <v>295</v>
      </c>
      <c r="I21" s="106" t="s">
        <v>296</v>
      </c>
      <c r="J21" s="107" t="s">
        <v>297</v>
      </c>
      <c r="K21" s="107"/>
      <c r="L21" s="107"/>
      <c r="M21" s="107"/>
    </row>
    <row r="22" spans="1:13" ht="12.75">
      <c r="A22" s="105"/>
      <c r="B22" s="106"/>
      <c r="C22" s="42" t="s">
        <v>298</v>
      </c>
      <c r="D22" s="43" t="s">
        <v>299</v>
      </c>
      <c r="E22" s="43" t="s">
        <v>300</v>
      </c>
      <c r="F22" s="44" t="s">
        <v>301</v>
      </c>
      <c r="H22" s="105"/>
      <c r="I22" s="106"/>
      <c r="J22" s="42" t="s">
        <v>298</v>
      </c>
      <c r="K22" s="43" t="s">
        <v>299</v>
      </c>
      <c r="L22" s="43" t="s">
        <v>300</v>
      </c>
      <c r="M22" s="44" t="s">
        <v>301</v>
      </c>
    </row>
    <row r="23" spans="1:8" ht="12.75">
      <c r="A23" s="41"/>
      <c r="H23" s="41"/>
    </row>
    <row r="24" spans="1:13" ht="12.75" customHeight="1">
      <c r="A24" s="112" t="s">
        <v>280</v>
      </c>
      <c r="B24" s="45">
        <v>1</v>
      </c>
      <c r="C24" s="46">
        <v>88</v>
      </c>
      <c r="D24" s="46">
        <v>36</v>
      </c>
      <c r="E24" s="47">
        <v>2</v>
      </c>
      <c r="F24" s="48">
        <f>IF(ISBLANK(C24),"",C24+D24)</f>
        <v>124</v>
      </c>
      <c r="H24" s="110" t="s">
        <v>480</v>
      </c>
      <c r="I24" s="45">
        <v>3</v>
      </c>
      <c r="J24" s="46">
        <v>80</v>
      </c>
      <c r="K24" s="46">
        <v>44</v>
      </c>
      <c r="L24" s="47">
        <v>1</v>
      </c>
      <c r="M24" s="48">
        <f>IF(ISBLANK(J24),"",J24+K24)</f>
        <v>124</v>
      </c>
    </row>
    <row r="25" spans="1:13" ht="12.75" customHeight="1">
      <c r="A25" s="112"/>
      <c r="B25" s="49">
        <v>2</v>
      </c>
      <c r="C25" s="50">
        <v>81</v>
      </c>
      <c r="D25" s="50">
        <v>35</v>
      </c>
      <c r="E25" s="51">
        <v>3</v>
      </c>
      <c r="F25" s="52">
        <f>IF(ISBLANK(C25),"",C25+D25)</f>
        <v>116</v>
      </c>
      <c r="H25" s="110"/>
      <c r="I25" s="49">
        <v>4</v>
      </c>
      <c r="J25" s="50">
        <v>95</v>
      </c>
      <c r="K25" s="50">
        <v>42</v>
      </c>
      <c r="L25" s="51">
        <v>5</v>
      </c>
      <c r="M25" s="52">
        <f>IF(ISBLANK(J25),"",J25+K25)</f>
        <v>137</v>
      </c>
    </row>
    <row r="26" spans="1:13" ht="12.75" customHeight="1">
      <c r="A26" s="112"/>
      <c r="B26" s="49">
        <v>4</v>
      </c>
      <c r="C26" s="50">
        <v>89</v>
      </c>
      <c r="D26" s="50">
        <v>53</v>
      </c>
      <c r="E26" s="51">
        <v>3</v>
      </c>
      <c r="F26" s="52">
        <f>IF(ISBLANK(C26),"",C26+D26)</f>
        <v>142</v>
      </c>
      <c r="H26" s="110"/>
      <c r="I26" s="49">
        <v>2</v>
      </c>
      <c r="J26" s="50">
        <v>81</v>
      </c>
      <c r="K26" s="50">
        <v>43</v>
      </c>
      <c r="L26" s="51">
        <v>2</v>
      </c>
      <c r="M26" s="52">
        <f>IF(ISBLANK(J26),"",J26+K26)</f>
        <v>124</v>
      </c>
    </row>
    <row r="27" spans="1:13" ht="12.75" customHeight="1">
      <c r="A27" s="112"/>
      <c r="B27" s="53">
        <v>3</v>
      </c>
      <c r="C27" s="54">
        <v>90</v>
      </c>
      <c r="D27" s="54">
        <v>44</v>
      </c>
      <c r="E27" s="55">
        <v>1</v>
      </c>
      <c r="F27" s="56">
        <f>IF(ISBLANK(C27),"",C27+D27)</f>
        <v>134</v>
      </c>
      <c r="H27" s="110"/>
      <c r="I27" s="53">
        <v>1</v>
      </c>
      <c r="J27" s="54">
        <v>93</v>
      </c>
      <c r="K27" s="54">
        <v>35</v>
      </c>
      <c r="L27" s="55">
        <v>5</v>
      </c>
      <c r="M27" s="56">
        <f>IF(ISBLANK(J27),"",J27+K27)</f>
        <v>128</v>
      </c>
    </row>
    <row r="28" spans="1:13" ht="16.5" customHeight="1">
      <c r="A28" s="112"/>
      <c r="B28" s="57" t="s">
        <v>302</v>
      </c>
      <c r="C28" s="58">
        <f>IF(ISNUMBER(C24),SUM(C24:C27),"")</f>
        <v>348</v>
      </c>
      <c r="D28" s="59">
        <f>IF(ISNUMBER(D24),SUM(D24:D27),"")</f>
        <v>168</v>
      </c>
      <c r="E28" s="59">
        <f>IF(ISNUMBER(E24),SUM(E24:E27),"")</f>
        <v>9</v>
      </c>
      <c r="F28" s="60">
        <f>IF(ISNUMBER(F24),SUM(F24:F27),"")</f>
        <v>516</v>
      </c>
      <c r="H28" s="110"/>
      <c r="I28" s="57" t="s">
        <v>302</v>
      </c>
      <c r="J28" s="58">
        <f>IF(ISNUMBER(J24),SUM(J24:J27),"")</f>
        <v>349</v>
      </c>
      <c r="K28" s="59">
        <f>IF(ISNUMBER(K24),SUM(K24:K27),"")</f>
        <v>164</v>
      </c>
      <c r="L28" s="59">
        <f>IF(ISNUMBER(L24),SUM(L24:L27),"")</f>
        <v>13</v>
      </c>
      <c r="M28" s="60">
        <f>IF(ISNUMBER(M24),SUM(M24:M27),"")</f>
        <v>513</v>
      </c>
    </row>
    <row r="29" spans="1:13" ht="12.75" customHeight="1">
      <c r="A29" s="111" t="s">
        <v>452</v>
      </c>
      <c r="B29" s="45">
        <v>2</v>
      </c>
      <c r="C29" s="67">
        <v>84</v>
      </c>
      <c r="D29" s="47">
        <v>25</v>
      </c>
      <c r="E29" s="47">
        <v>7</v>
      </c>
      <c r="F29" s="48">
        <f>IF(ISBLANK(C29),"",C29+D29)</f>
        <v>109</v>
      </c>
      <c r="H29" s="111" t="s">
        <v>481</v>
      </c>
      <c r="I29" s="45">
        <v>4</v>
      </c>
      <c r="J29" s="67">
        <v>92</v>
      </c>
      <c r="K29" s="47">
        <v>35</v>
      </c>
      <c r="L29" s="47">
        <v>6</v>
      </c>
      <c r="M29" s="48">
        <f>IF(ISBLANK(J29),"",J29+K29)</f>
        <v>127</v>
      </c>
    </row>
    <row r="30" spans="1:13" ht="12.75" customHeight="1">
      <c r="A30" s="111"/>
      <c r="B30" s="49">
        <v>1</v>
      </c>
      <c r="C30" s="68">
        <v>92</v>
      </c>
      <c r="D30" s="51">
        <v>34</v>
      </c>
      <c r="E30" s="51">
        <v>4</v>
      </c>
      <c r="F30" s="52">
        <f>IF(ISBLANK(C30),"",C30+D30)</f>
        <v>126</v>
      </c>
      <c r="H30" s="111"/>
      <c r="I30" s="49">
        <v>3</v>
      </c>
      <c r="J30" s="68">
        <v>95</v>
      </c>
      <c r="K30" s="51">
        <v>35</v>
      </c>
      <c r="L30" s="51">
        <v>0</v>
      </c>
      <c r="M30" s="52">
        <f>IF(ISBLANK(J30),"",J30+K30)</f>
        <v>130</v>
      </c>
    </row>
    <row r="31" spans="1:13" ht="12.75" customHeight="1">
      <c r="A31" s="111"/>
      <c r="B31" s="49">
        <v>3</v>
      </c>
      <c r="C31" s="68">
        <v>85</v>
      </c>
      <c r="D31" s="51">
        <v>18</v>
      </c>
      <c r="E31" s="51">
        <v>8</v>
      </c>
      <c r="F31" s="52">
        <f>IF(ISBLANK(C31),"",C31+D31)</f>
        <v>103</v>
      </c>
      <c r="H31" s="111"/>
      <c r="I31" s="49">
        <v>1</v>
      </c>
      <c r="J31" s="68">
        <v>98</v>
      </c>
      <c r="K31" s="51">
        <v>45</v>
      </c>
      <c r="L31" s="51">
        <v>0</v>
      </c>
      <c r="M31" s="52">
        <f>IF(ISBLANK(J31),"",J31+K31)</f>
        <v>143</v>
      </c>
    </row>
    <row r="32" spans="1:13" ht="12.75" customHeight="1">
      <c r="A32" s="111"/>
      <c r="B32" s="53">
        <v>4</v>
      </c>
      <c r="C32" s="69">
        <v>90</v>
      </c>
      <c r="D32" s="55">
        <v>34</v>
      </c>
      <c r="E32" s="55">
        <v>2</v>
      </c>
      <c r="F32" s="56">
        <f>IF(ISBLANK(C32),"",C32+D32)</f>
        <v>124</v>
      </c>
      <c r="H32" s="111"/>
      <c r="I32" s="53">
        <v>2</v>
      </c>
      <c r="J32" s="69">
        <v>89</v>
      </c>
      <c r="K32" s="55">
        <v>62</v>
      </c>
      <c r="L32" s="55">
        <v>0</v>
      </c>
      <c r="M32" s="56">
        <f>IF(ISBLANK(J32),"",J32+K32)</f>
        <v>151</v>
      </c>
    </row>
    <row r="33" spans="1:13" ht="16.5" customHeight="1">
      <c r="A33" s="111"/>
      <c r="B33" s="57" t="s">
        <v>302</v>
      </c>
      <c r="C33" s="61">
        <f>IF(ISNUMBER(C29),SUM(C29:C32),"")</f>
        <v>351</v>
      </c>
      <c r="D33" s="61">
        <f>IF(ISNUMBER(D29),SUM(D29:D32),"")</f>
        <v>111</v>
      </c>
      <c r="E33" s="59">
        <f>IF(ISNUMBER(E29),SUM(E29:E32),"")</f>
        <v>21</v>
      </c>
      <c r="F33" s="60">
        <f>IF(ISNUMBER(F29),SUM(F29:F32),"")</f>
        <v>462</v>
      </c>
      <c r="H33" s="111"/>
      <c r="I33" s="57" t="s">
        <v>302</v>
      </c>
      <c r="J33" s="58">
        <f>IF(ISNUMBER(J29),SUM(J29:J32),"")</f>
        <v>374</v>
      </c>
      <c r="K33" s="59">
        <f>IF(ISNUMBER(K29),SUM(K29:K32),"")</f>
        <v>177</v>
      </c>
      <c r="L33" s="59">
        <f>IF(ISNUMBER(L29),SUM(L29:L32),"")</f>
        <v>6</v>
      </c>
      <c r="M33" s="60">
        <f>IF(ISNUMBER(M29),SUM(M29:M32),"")</f>
        <v>551</v>
      </c>
    </row>
    <row r="35" spans="1:13" s="64" customFormat="1" ht="21.75" customHeight="1">
      <c r="A35" s="102" t="s">
        <v>301</v>
      </c>
      <c r="B35" s="102"/>
      <c r="C35" s="62">
        <f>SUM(C28+C33)</f>
        <v>699</v>
      </c>
      <c r="D35" s="62">
        <f>SUM(D28+D33)</f>
        <v>279</v>
      </c>
      <c r="E35" s="62">
        <f>SUM(E28+E33)</f>
        <v>30</v>
      </c>
      <c r="F35" s="63">
        <f>SUM(F28+F33)</f>
        <v>978</v>
      </c>
      <c r="H35" s="102" t="s">
        <v>301</v>
      </c>
      <c r="I35" s="102"/>
      <c r="J35" s="65">
        <f>J28+J33</f>
        <v>723</v>
      </c>
      <c r="K35" s="65">
        <f>K28+K33</f>
        <v>341</v>
      </c>
      <c r="L35" s="65">
        <f>L28+L33</f>
        <v>19</v>
      </c>
      <c r="M35" s="66">
        <f>M28+M33</f>
        <v>1064</v>
      </c>
    </row>
    <row r="36" ht="31.5" customHeight="1">
      <c r="U36" s="37" t="s">
        <v>305</v>
      </c>
    </row>
    <row r="37" spans="1:13" s="39" customFormat="1" ht="34.5" customHeight="1">
      <c r="A37" s="103" t="s">
        <v>1</v>
      </c>
      <c r="B37" s="103"/>
      <c r="C37" s="103"/>
      <c r="D37" s="103"/>
      <c r="E37" s="103"/>
      <c r="F37" s="103"/>
      <c r="G37" s="38"/>
      <c r="H37" s="103" t="s">
        <v>1</v>
      </c>
      <c r="I37" s="103"/>
      <c r="J37" s="103"/>
      <c r="K37" s="103"/>
      <c r="L37" s="103"/>
      <c r="M37" s="103"/>
    </row>
    <row r="38" spans="1:13" ht="25.5" customHeight="1">
      <c r="A38" s="40" t="s">
        <v>292</v>
      </c>
      <c r="B38" s="104" t="s">
        <v>307</v>
      </c>
      <c r="C38" s="104"/>
      <c r="D38" s="104"/>
      <c r="E38" s="104"/>
      <c r="F38" s="104"/>
      <c r="G38" s="41"/>
      <c r="H38" s="40" t="s">
        <v>292</v>
      </c>
      <c r="I38" s="104" t="s">
        <v>307</v>
      </c>
      <c r="J38" s="104"/>
      <c r="K38" s="104"/>
      <c r="L38" s="104"/>
      <c r="M38" s="104"/>
    </row>
    <row r="39" spans="1:13" ht="12.75" customHeight="1">
      <c r="A39" s="105" t="s">
        <v>295</v>
      </c>
      <c r="B39" s="106" t="s">
        <v>296</v>
      </c>
      <c r="C39" s="107" t="s">
        <v>297</v>
      </c>
      <c r="D39" s="107"/>
      <c r="E39" s="107"/>
      <c r="F39" s="107"/>
      <c r="H39" s="105" t="s">
        <v>295</v>
      </c>
      <c r="I39" s="106" t="s">
        <v>296</v>
      </c>
      <c r="J39" s="107" t="s">
        <v>297</v>
      </c>
      <c r="K39" s="107"/>
      <c r="L39" s="107"/>
      <c r="M39" s="107"/>
    </row>
    <row r="40" spans="1:13" ht="12.75">
      <c r="A40" s="105"/>
      <c r="B40" s="106"/>
      <c r="C40" s="42" t="s">
        <v>298</v>
      </c>
      <c r="D40" s="43" t="s">
        <v>299</v>
      </c>
      <c r="E40" s="43" t="s">
        <v>300</v>
      </c>
      <c r="F40" s="44" t="s">
        <v>301</v>
      </c>
      <c r="H40" s="105"/>
      <c r="I40" s="106"/>
      <c r="J40" s="42" t="s">
        <v>298</v>
      </c>
      <c r="K40" s="43" t="s">
        <v>299</v>
      </c>
      <c r="L40" s="43" t="s">
        <v>300</v>
      </c>
      <c r="M40" s="44" t="s">
        <v>301</v>
      </c>
    </row>
    <row r="41" spans="1:8" ht="12.75">
      <c r="A41" s="41"/>
      <c r="H41" s="41"/>
    </row>
    <row r="42" spans="1:13" ht="12.75" customHeight="1">
      <c r="A42" s="113"/>
      <c r="B42" s="45">
        <v>1</v>
      </c>
      <c r="C42" s="46"/>
      <c r="D42" s="46"/>
      <c r="E42" s="47"/>
      <c r="F42" s="48">
        <f>IF(ISBLANK(C42),"",C42+D42)</f>
      </c>
      <c r="H42" s="113"/>
      <c r="I42" s="45">
        <v>3</v>
      </c>
      <c r="J42" s="46"/>
      <c r="K42" s="46"/>
      <c r="L42" s="47"/>
      <c r="M42" s="48">
        <f>IF(ISBLANK(J42),"",J42+K42)</f>
      </c>
    </row>
    <row r="43" spans="1:13" ht="12.75" customHeight="1">
      <c r="A43" s="113"/>
      <c r="B43" s="49">
        <v>2</v>
      </c>
      <c r="C43" s="50"/>
      <c r="D43" s="50"/>
      <c r="E43" s="51"/>
      <c r="F43" s="52">
        <f>IF(ISBLANK(C43),"",C43+D43)</f>
      </c>
      <c r="H43" s="113"/>
      <c r="I43" s="49">
        <v>4</v>
      </c>
      <c r="J43" s="50"/>
      <c r="K43" s="50"/>
      <c r="L43" s="51"/>
      <c r="M43" s="52">
        <f>IF(ISBLANK(J43),"",J43+K43)</f>
      </c>
    </row>
    <row r="44" spans="1:13" ht="12.75" customHeight="1">
      <c r="A44" s="113"/>
      <c r="B44" s="49">
        <v>4</v>
      </c>
      <c r="C44" s="50"/>
      <c r="D44" s="50"/>
      <c r="E44" s="51"/>
      <c r="F44" s="52">
        <f>IF(ISBLANK(C44),"",C44+D44)</f>
      </c>
      <c r="H44" s="113"/>
      <c r="I44" s="49">
        <v>2</v>
      </c>
      <c r="J44" s="50"/>
      <c r="K44" s="50"/>
      <c r="L44" s="51"/>
      <c r="M44" s="52">
        <f>IF(ISBLANK(J44),"",J44+K44)</f>
      </c>
    </row>
    <row r="45" spans="1:13" ht="12.75" customHeight="1">
      <c r="A45" s="113"/>
      <c r="B45" s="53">
        <v>3</v>
      </c>
      <c r="C45" s="54"/>
      <c r="D45" s="54"/>
      <c r="E45" s="55"/>
      <c r="F45" s="56">
        <f>IF(ISBLANK(C45),"",C45+D45)</f>
      </c>
      <c r="H45" s="113"/>
      <c r="I45" s="53">
        <v>1</v>
      </c>
      <c r="J45" s="54"/>
      <c r="K45" s="54"/>
      <c r="L45" s="55"/>
      <c r="M45" s="56">
        <f>IF(ISBLANK(J45),"",J45+K45)</f>
      </c>
    </row>
    <row r="46" spans="1:13" ht="16.5" customHeight="1">
      <c r="A46" s="113"/>
      <c r="B46" s="57" t="s">
        <v>302</v>
      </c>
      <c r="C46" s="58">
        <f>IF(ISNUMBER(C42),SUM(C42:C45),"")</f>
      </c>
      <c r="D46" s="59">
        <f>IF(ISNUMBER(D42),SUM(D42:D45),"")</f>
      </c>
      <c r="E46" s="59">
        <f>IF(ISNUMBER(E42),SUM(E42:E45),"")</f>
      </c>
      <c r="F46" s="60">
        <f>IF(ISNUMBER(F42),SUM(F42:F45),"")</f>
      </c>
      <c r="H46" s="113"/>
      <c r="I46" s="57" t="s">
        <v>302</v>
      </c>
      <c r="J46" s="58">
        <f>IF(ISNUMBER(J42),SUM(J42:J45),"")</f>
      </c>
      <c r="K46" s="59">
        <f>IF(ISNUMBER(K42),SUM(K42:K45),"")</f>
      </c>
      <c r="L46" s="59">
        <f>IF(ISNUMBER(L42),SUM(L42:L45),"")</f>
      </c>
      <c r="M46" s="60">
        <f>IF(ISNUMBER(M42),SUM(M42:M45),"")</f>
      </c>
    </row>
    <row r="47" spans="1:13" ht="12.75" customHeight="1">
      <c r="A47" s="114"/>
      <c r="B47" s="45">
        <v>2</v>
      </c>
      <c r="C47" s="67"/>
      <c r="D47" s="47"/>
      <c r="E47" s="47"/>
      <c r="F47" s="48">
        <f>IF(ISBLANK(C47),"",C47+D47)</f>
      </c>
      <c r="H47" s="114"/>
      <c r="I47" s="45">
        <v>4</v>
      </c>
      <c r="J47" s="67"/>
      <c r="K47" s="47"/>
      <c r="L47" s="47"/>
      <c r="M47" s="48">
        <f>IF(ISBLANK(J47),"",J47+K47)</f>
      </c>
    </row>
    <row r="48" spans="1:13" ht="12.75" customHeight="1">
      <c r="A48" s="114"/>
      <c r="B48" s="49">
        <v>1</v>
      </c>
      <c r="C48" s="68"/>
      <c r="D48" s="51"/>
      <c r="E48" s="51"/>
      <c r="F48" s="52">
        <f>IF(ISBLANK(C48),"",C48+D48)</f>
      </c>
      <c r="H48" s="114"/>
      <c r="I48" s="49">
        <v>3</v>
      </c>
      <c r="J48" s="68"/>
      <c r="K48" s="51"/>
      <c r="L48" s="51"/>
      <c r="M48" s="52">
        <f>IF(ISBLANK(J48),"",J48+K48)</f>
      </c>
    </row>
    <row r="49" spans="1:13" ht="12.75" customHeight="1">
      <c r="A49" s="114"/>
      <c r="B49" s="49">
        <v>3</v>
      </c>
      <c r="C49" s="68"/>
      <c r="D49" s="51"/>
      <c r="E49" s="51"/>
      <c r="F49" s="52">
        <f>IF(ISBLANK(C49),"",C49+D49)</f>
      </c>
      <c r="H49" s="114"/>
      <c r="I49" s="49">
        <v>1</v>
      </c>
      <c r="J49" s="68"/>
      <c r="K49" s="51"/>
      <c r="L49" s="51"/>
      <c r="M49" s="52">
        <f>IF(ISBLANK(J49),"",J49+K49)</f>
      </c>
    </row>
    <row r="50" spans="1:13" ht="12.75" customHeight="1">
      <c r="A50" s="114"/>
      <c r="B50" s="53">
        <v>4</v>
      </c>
      <c r="C50" s="69"/>
      <c r="D50" s="55"/>
      <c r="E50" s="55"/>
      <c r="F50" s="56">
        <f>IF(ISBLANK(C50),"",C50+D50)</f>
      </c>
      <c r="H50" s="114"/>
      <c r="I50" s="53">
        <v>2</v>
      </c>
      <c r="J50" s="69"/>
      <c r="K50" s="55"/>
      <c r="L50" s="55"/>
      <c r="M50" s="56">
        <f>IF(ISBLANK(J50),"",J50+K50)</f>
      </c>
    </row>
    <row r="51" spans="1:13" ht="16.5" customHeight="1">
      <c r="A51" s="114"/>
      <c r="B51" s="57" t="s">
        <v>302</v>
      </c>
      <c r="C51" s="61">
        <f>IF(ISNUMBER(C47),SUM(C47:C50),"")</f>
      </c>
      <c r="D51" s="61">
        <f>IF(ISNUMBER(D47),SUM(D47:D50),"")</f>
      </c>
      <c r="E51" s="59">
        <f>IF(ISNUMBER(E47),SUM(E47:E50),"")</f>
      </c>
      <c r="F51" s="60">
        <f>IF(ISNUMBER(F47),SUM(F47:F50),"")</f>
      </c>
      <c r="H51" s="114"/>
      <c r="I51" s="57" t="s">
        <v>302</v>
      </c>
      <c r="J51" s="58">
        <f>IF(ISNUMBER(J47),SUM(J47:J50),"")</f>
      </c>
      <c r="K51" s="59">
        <f>IF(ISNUMBER(K47),SUM(K47:K50),"")</f>
      </c>
      <c r="L51" s="59">
        <f>IF(ISNUMBER(L47),SUM(L47:L50),"")</f>
      </c>
      <c r="M51" s="60">
        <f>IF(ISNUMBER(M47),SUM(M47:M50),"")</f>
      </c>
    </row>
    <row r="53" spans="1:13" s="64" customFormat="1" ht="21.75" customHeight="1">
      <c r="A53" s="102" t="s">
        <v>301</v>
      </c>
      <c r="B53" s="102"/>
      <c r="C53" s="62" t="e">
        <f>SUM(C46+C51)</f>
        <v>#VALUE!</v>
      </c>
      <c r="D53" s="62" t="e">
        <f>SUM(D46+D51)</f>
        <v>#VALUE!</v>
      </c>
      <c r="E53" s="62" t="e">
        <f>SUM(E46+E51)</f>
        <v>#VALUE!</v>
      </c>
      <c r="F53" s="63" t="e">
        <f>SUM(F46+F51)</f>
        <v>#VALUE!</v>
      </c>
      <c r="H53" s="102" t="s">
        <v>301</v>
      </c>
      <c r="I53" s="102"/>
      <c r="J53" s="65" t="e">
        <f>J46+J51</f>
        <v>#VALUE!</v>
      </c>
      <c r="K53" s="65" t="e">
        <f>K46+K51</f>
        <v>#VALUE!</v>
      </c>
      <c r="L53" s="65" t="e">
        <f>L46+L51</f>
        <v>#VALUE!</v>
      </c>
      <c r="M53" s="66" t="e">
        <f>M46+M51</f>
        <v>#VALUE!</v>
      </c>
    </row>
  </sheetData>
  <sheetProtection selectLockedCells="1" selectUnlockedCells="1"/>
  <mergeCells count="48">
    <mergeCell ref="A1:F1"/>
    <mergeCell ref="H1:M1"/>
    <mergeCell ref="B2:F2"/>
    <mergeCell ref="I2:M2"/>
    <mergeCell ref="A3:A4"/>
    <mergeCell ref="B3:B4"/>
    <mergeCell ref="C3:F3"/>
    <mergeCell ref="H3:H4"/>
    <mergeCell ref="I3:I4"/>
    <mergeCell ref="J3:M3"/>
    <mergeCell ref="A6:A10"/>
    <mergeCell ref="H6:H10"/>
    <mergeCell ref="A11:A15"/>
    <mergeCell ref="H11:H15"/>
    <mergeCell ref="A17:B17"/>
    <mergeCell ref="H17:I17"/>
    <mergeCell ref="A19:F19"/>
    <mergeCell ref="H19:M19"/>
    <mergeCell ref="B20:F20"/>
    <mergeCell ref="I20:M20"/>
    <mergeCell ref="A21:A22"/>
    <mergeCell ref="B21:B22"/>
    <mergeCell ref="C21:F21"/>
    <mergeCell ref="H21:H22"/>
    <mergeCell ref="I21:I22"/>
    <mergeCell ref="J21:M21"/>
    <mergeCell ref="A24:A28"/>
    <mergeCell ref="H24:H28"/>
    <mergeCell ref="A29:A33"/>
    <mergeCell ref="H29:H33"/>
    <mergeCell ref="A35:B35"/>
    <mergeCell ref="H35:I35"/>
    <mergeCell ref="A37:F37"/>
    <mergeCell ref="H37:M37"/>
    <mergeCell ref="B38:F38"/>
    <mergeCell ref="I38:M38"/>
    <mergeCell ref="A39:A40"/>
    <mergeCell ref="B39:B40"/>
    <mergeCell ref="C39:F39"/>
    <mergeCell ref="H39:H40"/>
    <mergeCell ref="I39:I40"/>
    <mergeCell ref="J39:M39"/>
    <mergeCell ref="A42:A46"/>
    <mergeCell ref="H42:H46"/>
    <mergeCell ref="A47:A51"/>
    <mergeCell ref="H47:H51"/>
    <mergeCell ref="A53:B53"/>
    <mergeCell ref="H53:I53"/>
  </mergeCells>
  <printOptions horizontalCentered="1" verticalCentered="1"/>
  <pageMargins left="0.39375" right="0.39375" top="0.39375" bottom="0.3541666666666667" header="0.5118055555555555" footer="0.5118055555555555"/>
  <pageSetup horizontalDpi="300" verticalDpi="300" orientation="portrait" paperSize="9" scale="9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3"/>
  </sheetPr>
  <dimension ref="A1:U53"/>
  <sheetViews>
    <sheetView zoomScalePageLayoutView="0" workbookViewId="0" topLeftCell="A1">
      <selection activeCell="H6" sqref="H6:H10"/>
    </sheetView>
  </sheetViews>
  <sheetFormatPr defaultColWidth="9.140625" defaultRowHeight="15"/>
  <cols>
    <col min="1" max="1" width="14.7109375" style="37" customWidth="1"/>
    <col min="2" max="6" width="7.140625" style="37" customWidth="1"/>
    <col min="7" max="7" width="1.421875" style="37" customWidth="1"/>
    <col min="8" max="8" width="14.7109375" style="37" customWidth="1"/>
    <col min="9" max="13" width="7.140625" style="37" customWidth="1"/>
    <col min="14" max="16384" width="9.140625" style="37" customWidth="1"/>
  </cols>
  <sheetData>
    <row r="1" spans="1:13" s="39" customFormat="1" ht="34.5" customHeight="1">
      <c r="A1" s="103" t="s">
        <v>1</v>
      </c>
      <c r="B1" s="103"/>
      <c r="C1" s="103"/>
      <c r="D1" s="103"/>
      <c r="E1" s="103"/>
      <c r="F1" s="103"/>
      <c r="G1" s="38"/>
      <c r="H1" s="103" t="s">
        <v>1</v>
      </c>
      <c r="I1" s="103"/>
      <c r="J1" s="103"/>
      <c r="K1" s="103"/>
      <c r="L1" s="103"/>
      <c r="M1" s="103"/>
    </row>
    <row r="2" spans="1:13" ht="25.5" customHeight="1">
      <c r="A2" s="40" t="s">
        <v>292</v>
      </c>
      <c r="B2" s="104" t="s">
        <v>307</v>
      </c>
      <c r="C2" s="104"/>
      <c r="D2" s="104"/>
      <c r="E2" s="104"/>
      <c r="F2" s="104"/>
      <c r="G2" s="41"/>
      <c r="H2" s="40" t="s">
        <v>292</v>
      </c>
      <c r="I2" s="104" t="s">
        <v>307</v>
      </c>
      <c r="J2" s="104"/>
      <c r="K2" s="104"/>
      <c r="L2" s="104"/>
      <c r="M2" s="104"/>
    </row>
    <row r="3" spans="1:13" ht="12.75" customHeight="1">
      <c r="A3" s="105" t="s">
        <v>295</v>
      </c>
      <c r="B3" s="106" t="s">
        <v>296</v>
      </c>
      <c r="C3" s="107" t="s">
        <v>297</v>
      </c>
      <c r="D3" s="107"/>
      <c r="E3" s="107"/>
      <c r="F3" s="107"/>
      <c r="H3" s="105" t="s">
        <v>295</v>
      </c>
      <c r="I3" s="106" t="s">
        <v>296</v>
      </c>
      <c r="J3" s="107" t="s">
        <v>297</v>
      </c>
      <c r="K3" s="107"/>
      <c r="L3" s="107"/>
      <c r="M3" s="107"/>
    </row>
    <row r="4" spans="1:13" ht="12.75">
      <c r="A4" s="105"/>
      <c r="B4" s="106"/>
      <c r="C4" s="42" t="s">
        <v>298</v>
      </c>
      <c r="D4" s="43" t="s">
        <v>299</v>
      </c>
      <c r="E4" s="43" t="s">
        <v>300</v>
      </c>
      <c r="F4" s="44" t="s">
        <v>301</v>
      </c>
      <c r="H4" s="105"/>
      <c r="I4" s="106"/>
      <c r="J4" s="42" t="s">
        <v>298</v>
      </c>
      <c r="K4" s="43" t="s">
        <v>299</v>
      </c>
      <c r="L4" s="43" t="s">
        <v>300</v>
      </c>
      <c r="M4" s="44" t="s">
        <v>301</v>
      </c>
    </row>
    <row r="5" spans="1:8" ht="12.75">
      <c r="A5" s="41"/>
      <c r="H5" s="41"/>
    </row>
    <row r="6" spans="1:13" ht="12.75" customHeight="1">
      <c r="A6" s="115"/>
      <c r="B6" s="45">
        <v>1</v>
      </c>
      <c r="C6" s="46"/>
      <c r="D6" s="46"/>
      <c r="E6" s="47"/>
      <c r="F6" s="48">
        <f>IF(ISBLANK(C6),"",C6+D6)</f>
      </c>
      <c r="H6" s="114"/>
      <c r="I6" s="45">
        <v>3</v>
      </c>
      <c r="J6" s="46"/>
      <c r="K6" s="46"/>
      <c r="L6" s="47"/>
      <c r="M6" s="48">
        <f>IF(ISBLANK(J6),"",J6+K6)</f>
      </c>
    </row>
    <row r="7" spans="1:13" ht="12.75" customHeight="1">
      <c r="A7" s="115"/>
      <c r="B7" s="49">
        <v>2</v>
      </c>
      <c r="C7" s="50"/>
      <c r="D7" s="50"/>
      <c r="E7" s="51"/>
      <c r="F7" s="52">
        <f>IF(ISBLANK(C7),"",C7+D7)</f>
      </c>
      <c r="H7" s="114"/>
      <c r="I7" s="49">
        <v>4</v>
      </c>
      <c r="J7" s="50"/>
      <c r="K7" s="50"/>
      <c r="L7" s="51"/>
      <c r="M7" s="52">
        <f>IF(ISBLANK(J7),"",J7+K7)</f>
      </c>
    </row>
    <row r="8" spans="1:13" ht="12.75" customHeight="1">
      <c r="A8" s="115"/>
      <c r="B8" s="49">
        <v>4</v>
      </c>
      <c r="C8" s="50"/>
      <c r="D8" s="50"/>
      <c r="E8" s="51"/>
      <c r="F8" s="52">
        <f>IF(ISBLANK(C8),"",C8+D8)</f>
      </c>
      <c r="H8" s="114"/>
      <c r="I8" s="49">
        <v>2</v>
      </c>
      <c r="J8" s="50"/>
      <c r="K8" s="50"/>
      <c r="L8" s="51"/>
      <c r="M8" s="52">
        <f>IF(ISBLANK(J8),"",J8+K8)</f>
      </c>
    </row>
    <row r="9" spans="1:13" ht="12.75" customHeight="1">
      <c r="A9" s="115"/>
      <c r="B9" s="53">
        <v>3</v>
      </c>
      <c r="C9" s="54"/>
      <c r="D9" s="54"/>
      <c r="E9" s="55"/>
      <c r="F9" s="56">
        <f>IF(ISBLANK(C9),"",C9+D9)</f>
      </c>
      <c r="H9" s="114"/>
      <c r="I9" s="53">
        <v>1</v>
      </c>
      <c r="J9" s="54"/>
      <c r="K9" s="54"/>
      <c r="L9" s="55"/>
      <c r="M9" s="56">
        <f>IF(ISBLANK(J9),"",J9+K9)</f>
      </c>
    </row>
    <row r="10" spans="1:13" ht="16.5" customHeight="1">
      <c r="A10" s="115"/>
      <c r="B10" s="57" t="s">
        <v>302</v>
      </c>
      <c r="C10" s="58">
        <f>IF(ISNUMBER(C6),SUM(C6:C9),"")</f>
      </c>
      <c r="D10" s="59">
        <f>IF(ISNUMBER(D6),SUM(D6:D9),"")</f>
      </c>
      <c r="E10" s="59">
        <f>IF(ISNUMBER(E6),SUM(E6:E9),"")</f>
      </c>
      <c r="F10" s="60">
        <f>IF(ISNUMBER(F6),SUM(F6:F9),"")</f>
      </c>
      <c r="H10" s="114"/>
      <c r="I10" s="57" t="s">
        <v>302</v>
      </c>
      <c r="J10" s="58">
        <f>IF(ISNUMBER(J6),SUM(J6:J9),"")</f>
      </c>
      <c r="K10" s="59">
        <f>IF(ISNUMBER(K6),SUM(K6:K9),"")</f>
      </c>
      <c r="L10" s="59">
        <f>IF(ISNUMBER(L6),SUM(L6:L9),"")</f>
      </c>
      <c r="M10" s="60">
        <f>IF(ISNUMBER(M6),SUM(M6:M9),"")</f>
      </c>
    </row>
    <row r="11" spans="1:13" ht="12.75" customHeight="1">
      <c r="A11" s="113"/>
      <c r="B11" s="45">
        <v>2</v>
      </c>
      <c r="C11" s="46"/>
      <c r="D11" s="46"/>
      <c r="E11" s="47"/>
      <c r="F11" s="48">
        <f>IF(ISBLANK(C11),"",C11+D11)</f>
      </c>
      <c r="H11" s="114"/>
      <c r="I11" s="45">
        <v>4</v>
      </c>
      <c r="J11" s="46"/>
      <c r="K11" s="46"/>
      <c r="L11" s="47"/>
      <c r="M11" s="48">
        <f>IF(ISBLANK(J11),"",J11+K11)</f>
      </c>
    </row>
    <row r="12" spans="1:13" ht="12.75" customHeight="1">
      <c r="A12" s="113"/>
      <c r="B12" s="49">
        <v>1</v>
      </c>
      <c r="C12" s="50"/>
      <c r="D12" s="50"/>
      <c r="E12" s="51"/>
      <c r="F12" s="52">
        <f>IF(ISBLANK(C12),"",C12+D12)</f>
      </c>
      <c r="H12" s="114"/>
      <c r="I12" s="49">
        <v>3</v>
      </c>
      <c r="J12" s="50"/>
      <c r="K12" s="50"/>
      <c r="L12" s="51"/>
      <c r="M12" s="52">
        <f>IF(ISBLANK(J12),"",J12+K12)</f>
      </c>
    </row>
    <row r="13" spans="1:13" ht="12.75" customHeight="1">
      <c r="A13" s="113"/>
      <c r="B13" s="49">
        <v>3</v>
      </c>
      <c r="C13" s="50"/>
      <c r="D13" s="50"/>
      <c r="E13" s="51"/>
      <c r="F13" s="52">
        <f>IF(ISBLANK(C13),"",C13+D13)</f>
      </c>
      <c r="H13" s="114"/>
      <c r="I13" s="49">
        <v>1</v>
      </c>
      <c r="J13" s="50"/>
      <c r="K13" s="50"/>
      <c r="L13" s="51"/>
      <c r="M13" s="52">
        <f>IF(ISBLANK(J13),"",J13+K13)</f>
      </c>
    </row>
    <row r="14" spans="1:13" ht="12.75" customHeight="1">
      <c r="A14" s="113"/>
      <c r="B14" s="53">
        <v>4</v>
      </c>
      <c r="C14" s="54"/>
      <c r="D14" s="54"/>
      <c r="E14" s="55"/>
      <c r="F14" s="56">
        <f>IF(ISBLANK(C14),"",C14+D14)</f>
      </c>
      <c r="H14" s="114"/>
      <c r="I14" s="53">
        <v>2</v>
      </c>
      <c r="J14" s="54"/>
      <c r="K14" s="54"/>
      <c r="L14" s="55"/>
      <c r="M14" s="56">
        <f>IF(ISBLANK(J14),"",J14+K14)</f>
      </c>
    </row>
    <row r="15" spans="1:13" ht="16.5" customHeight="1">
      <c r="A15" s="113"/>
      <c r="B15" s="57" t="s">
        <v>302</v>
      </c>
      <c r="C15" s="61">
        <f>IF(ISNUMBER(C11),SUM(C11:C14),"")</f>
      </c>
      <c r="D15" s="61">
        <f>IF(ISNUMBER(D11),SUM(D11:D14),"")</f>
      </c>
      <c r="E15" s="59">
        <f>IF(ISNUMBER(E11),SUM(E11:E14),"")</f>
      </c>
      <c r="F15" s="60">
        <f>IF(ISNUMBER(F11),SUM(F11:F14),"")</f>
      </c>
      <c r="H15" s="114"/>
      <c r="I15" s="57" t="s">
        <v>302</v>
      </c>
      <c r="J15" s="58">
        <f>IF(ISNUMBER(J11),SUM(J11:J14),"")</f>
      </c>
      <c r="K15" s="59">
        <f>IF(ISNUMBER(K11),SUM(K11:K14),"")</f>
      </c>
      <c r="L15" s="59">
        <f>IF(ISNUMBER(L11),SUM(L11:L14),"")</f>
      </c>
      <c r="M15" s="60">
        <f>IF(ISNUMBER(M11),SUM(M11:M14),"")</f>
      </c>
    </row>
    <row r="17" spans="1:13" s="64" customFormat="1" ht="21.75" customHeight="1">
      <c r="A17" s="102" t="s">
        <v>301</v>
      </c>
      <c r="B17" s="102"/>
      <c r="C17" s="62" t="e">
        <f>SUM(C10+C15)</f>
        <v>#VALUE!</v>
      </c>
      <c r="D17" s="62" t="e">
        <f>SUM(D10+D15)</f>
        <v>#VALUE!</v>
      </c>
      <c r="E17" s="62" t="e">
        <f>SUM(E10+E15)</f>
        <v>#VALUE!</v>
      </c>
      <c r="F17" s="63" t="e">
        <f>SUM(F10+F15)</f>
        <v>#VALUE!</v>
      </c>
      <c r="H17" s="102" t="s">
        <v>301</v>
      </c>
      <c r="I17" s="102"/>
      <c r="J17" s="65" t="e">
        <f>J10+J15</f>
        <v>#VALUE!</v>
      </c>
      <c r="K17" s="65" t="e">
        <f>K10+K15</f>
        <v>#VALUE!</v>
      </c>
      <c r="L17" s="65" t="e">
        <f>L10+L15</f>
        <v>#VALUE!</v>
      </c>
      <c r="M17" s="66" t="e">
        <f>M10+M15</f>
        <v>#VALUE!</v>
      </c>
    </row>
    <row r="18" ht="31.5" customHeight="1"/>
    <row r="19" spans="1:13" s="39" customFormat="1" ht="34.5" customHeight="1">
      <c r="A19" s="103" t="s">
        <v>1</v>
      </c>
      <c r="B19" s="103"/>
      <c r="C19" s="103"/>
      <c r="D19" s="103"/>
      <c r="E19" s="103"/>
      <c r="F19" s="103"/>
      <c r="G19" s="38"/>
      <c r="H19" s="103" t="s">
        <v>1</v>
      </c>
      <c r="I19" s="103"/>
      <c r="J19" s="103"/>
      <c r="K19" s="103"/>
      <c r="L19" s="103"/>
      <c r="M19" s="103"/>
    </row>
    <row r="20" spans="1:13" ht="25.5" customHeight="1">
      <c r="A20" s="40" t="s">
        <v>292</v>
      </c>
      <c r="B20" s="109" t="s">
        <v>307</v>
      </c>
      <c r="C20" s="109"/>
      <c r="D20" s="109"/>
      <c r="E20" s="109"/>
      <c r="F20" s="109"/>
      <c r="G20" s="41"/>
      <c r="H20" s="40" t="s">
        <v>292</v>
      </c>
      <c r="I20" s="109" t="s">
        <v>307</v>
      </c>
      <c r="J20" s="109"/>
      <c r="K20" s="109"/>
      <c r="L20" s="109"/>
      <c r="M20" s="109"/>
    </row>
    <row r="21" spans="1:13" ht="12.75" customHeight="1">
      <c r="A21" s="105" t="s">
        <v>295</v>
      </c>
      <c r="B21" s="106" t="s">
        <v>296</v>
      </c>
      <c r="C21" s="107" t="s">
        <v>297</v>
      </c>
      <c r="D21" s="107"/>
      <c r="E21" s="107"/>
      <c r="F21" s="107"/>
      <c r="H21" s="105" t="s">
        <v>295</v>
      </c>
      <c r="I21" s="106" t="s">
        <v>296</v>
      </c>
      <c r="J21" s="107" t="s">
        <v>297</v>
      </c>
      <c r="K21" s="107"/>
      <c r="L21" s="107"/>
      <c r="M21" s="107"/>
    </row>
    <row r="22" spans="1:13" ht="12.75">
      <c r="A22" s="105"/>
      <c r="B22" s="106"/>
      <c r="C22" s="42" t="s">
        <v>298</v>
      </c>
      <c r="D22" s="43" t="s">
        <v>299</v>
      </c>
      <c r="E22" s="43" t="s">
        <v>300</v>
      </c>
      <c r="F22" s="44" t="s">
        <v>301</v>
      </c>
      <c r="H22" s="105"/>
      <c r="I22" s="106"/>
      <c r="J22" s="42" t="s">
        <v>298</v>
      </c>
      <c r="K22" s="43" t="s">
        <v>299</v>
      </c>
      <c r="L22" s="43" t="s">
        <v>300</v>
      </c>
      <c r="M22" s="44" t="s">
        <v>301</v>
      </c>
    </row>
    <row r="23" spans="1:8" ht="12.75">
      <c r="A23" s="41"/>
      <c r="H23" s="41"/>
    </row>
    <row r="24" spans="1:13" ht="12.75" customHeight="1">
      <c r="A24" s="115"/>
      <c r="B24" s="45">
        <v>1</v>
      </c>
      <c r="C24" s="46"/>
      <c r="D24" s="46"/>
      <c r="E24" s="47"/>
      <c r="F24" s="48">
        <f>IF(ISBLANK(C24),"",C24+D24)</f>
      </c>
      <c r="H24" s="113"/>
      <c r="I24" s="45">
        <v>3</v>
      </c>
      <c r="J24" s="46"/>
      <c r="K24" s="46"/>
      <c r="L24" s="47"/>
      <c r="M24" s="48">
        <f>IF(ISBLANK(J24),"",J24+K24)</f>
      </c>
    </row>
    <row r="25" spans="1:13" ht="12.75" customHeight="1">
      <c r="A25" s="115"/>
      <c r="B25" s="49">
        <v>2</v>
      </c>
      <c r="C25" s="50"/>
      <c r="D25" s="50"/>
      <c r="E25" s="51"/>
      <c r="F25" s="52">
        <f>IF(ISBLANK(C25),"",C25+D25)</f>
      </c>
      <c r="H25" s="113"/>
      <c r="I25" s="49">
        <v>4</v>
      </c>
      <c r="J25" s="50"/>
      <c r="K25" s="50"/>
      <c r="L25" s="51"/>
      <c r="M25" s="52">
        <f>IF(ISBLANK(J25),"",J25+K25)</f>
      </c>
    </row>
    <row r="26" spans="1:13" ht="12.75" customHeight="1">
      <c r="A26" s="115"/>
      <c r="B26" s="49">
        <v>4</v>
      </c>
      <c r="C26" s="50"/>
      <c r="D26" s="50"/>
      <c r="E26" s="51"/>
      <c r="F26" s="52">
        <f>IF(ISBLANK(C26),"",C26+D26)</f>
      </c>
      <c r="H26" s="113"/>
      <c r="I26" s="49">
        <v>2</v>
      </c>
      <c r="J26" s="50"/>
      <c r="K26" s="50"/>
      <c r="L26" s="51"/>
      <c r="M26" s="52">
        <f>IF(ISBLANK(J26),"",J26+K26)</f>
      </c>
    </row>
    <row r="27" spans="1:13" ht="12.75" customHeight="1">
      <c r="A27" s="115"/>
      <c r="B27" s="53">
        <v>3</v>
      </c>
      <c r="C27" s="54"/>
      <c r="D27" s="54"/>
      <c r="E27" s="55"/>
      <c r="F27" s="56">
        <f>IF(ISBLANK(C27),"",C27+D27)</f>
      </c>
      <c r="H27" s="113"/>
      <c r="I27" s="53">
        <v>1</v>
      </c>
      <c r="J27" s="54"/>
      <c r="K27" s="54"/>
      <c r="L27" s="55"/>
      <c r="M27" s="56">
        <f>IF(ISBLANK(J27),"",J27+K27)</f>
      </c>
    </row>
    <row r="28" spans="1:13" ht="16.5" customHeight="1">
      <c r="A28" s="115"/>
      <c r="B28" s="57" t="s">
        <v>302</v>
      </c>
      <c r="C28" s="58">
        <f>IF(ISNUMBER(C24),SUM(C24:C27),"")</f>
      </c>
      <c r="D28" s="59">
        <f>IF(ISNUMBER(D24),SUM(D24:D27),"")</f>
      </c>
      <c r="E28" s="59">
        <f>IF(ISNUMBER(E24),SUM(E24:E27),"")</f>
      </c>
      <c r="F28" s="60">
        <f>IF(ISNUMBER(F24),SUM(F24:F27),"")</f>
      </c>
      <c r="H28" s="113"/>
      <c r="I28" s="57" t="s">
        <v>302</v>
      </c>
      <c r="J28" s="58">
        <f>IF(ISNUMBER(J24),SUM(J24:J27),"")</f>
      </c>
      <c r="K28" s="59">
        <f>IF(ISNUMBER(K24),SUM(K24:K27),"")</f>
      </c>
      <c r="L28" s="59">
        <f>IF(ISNUMBER(L24),SUM(L24:L27),"")</f>
      </c>
      <c r="M28" s="60">
        <f>IF(ISNUMBER(M24),SUM(M24:M27),"")</f>
      </c>
    </row>
    <row r="29" spans="1:13" ht="12.75" customHeight="1">
      <c r="A29" s="114"/>
      <c r="B29" s="45">
        <v>2</v>
      </c>
      <c r="C29" s="67"/>
      <c r="D29" s="47"/>
      <c r="E29" s="47"/>
      <c r="F29" s="48">
        <f>IF(ISBLANK(C29),"",C29+D29)</f>
      </c>
      <c r="H29" s="114"/>
      <c r="I29" s="45">
        <v>4</v>
      </c>
      <c r="J29" s="67"/>
      <c r="K29" s="47"/>
      <c r="L29" s="47"/>
      <c r="M29" s="48">
        <f>IF(ISBLANK(J29),"",J29+K29)</f>
      </c>
    </row>
    <row r="30" spans="1:13" ht="12.75" customHeight="1">
      <c r="A30" s="114"/>
      <c r="B30" s="49">
        <v>1</v>
      </c>
      <c r="C30" s="68"/>
      <c r="D30" s="51"/>
      <c r="E30" s="51"/>
      <c r="F30" s="52">
        <f>IF(ISBLANK(C30),"",C30+D30)</f>
      </c>
      <c r="H30" s="114"/>
      <c r="I30" s="49">
        <v>3</v>
      </c>
      <c r="J30" s="68"/>
      <c r="K30" s="51"/>
      <c r="L30" s="51"/>
      <c r="M30" s="52">
        <f>IF(ISBLANK(J30),"",J30+K30)</f>
      </c>
    </row>
    <row r="31" spans="1:13" ht="12.75" customHeight="1">
      <c r="A31" s="114"/>
      <c r="B31" s="49">
        <v>3</v>
      </c>
      <c r="C31" s="68"/>
      <c r="D31" s="51"/>
      <c r="E31" s="51"/>
      <c r="F31" s="52">
        <f>IF(ISBLANK(C31),"",C31+D31)</f>
      </c>
      <c r="H31" s="114"/>
      <c r="I31" s="49">
        <v>1</v>
      </c>
      <c r="J31" s="68"/>
      <c r="K31" s="51"/>
      <c r="L31" s="51"/>
      <c r="M31" s="52">
        <f>IF(ISBLANK(J31),"",J31+K31)</f>
      </c>
    </row>
    <row r="32" spans="1:13" ht="12.75" customHeight="1">
      <c r="A32" s="114"/>
      <c r="B32" s="53">
        <v>4</v>
      </c>
      <c r="C32" s="69"/>
      <c r="D32" s="55"/>
      <c r="E32" s="55"/>
      <c r="F32" s="56">
        <f>IF(ISBLANK(C32),"",C32+D32)</f>
      </c>
      <c r="H32" s="114"/>
      <c r="I32" s="53">
        <v>2</v>
      </c>
      <c r="J32" s="69"/>
      <c r="K32" s="55"/>
      <c r="L32" s="55"/>
      <c r="M32" s="56">
        <f>IF(ISBLANK(J32),"",J32+K32)</f>
      </c>
    </row>
    <row r="33" spans="1:13" ht="16.5" customHeight="1">
      <c r="A33" s="114"/>
      <c r="B33" s="57" t="s">
        <v>302</v>
      </c>
      <c r="C33" s="61">
        <f>IF(ISNUMBER(C29),SUM(C29:C32),"")</f>
      </c>
      <c r="D33" s="61">
        <f>IF(ISNUMBER(D29),SUM(D29:D32),"")</f>
      </c>
      <c r="E33" s="59">
        <f>IF(ISNUMBER(E29),SUM(E29:E32),"")</f>
      </c>
      <c r="F33" s="60">
        <f>IF(ISNUMBER(F29),SUM(F29:F32),"")</f>
      </c>
      <c r="H33" s="114"/>
      <c r="I33" s="57" t="s">
        <v>302</v>
      </c>
      <c r="J33" s="58">
        <f>IF(ISNUMBER(J29),SUM(J29:J32),"")</f>
      </c>
      <c r="K33" s="59">
        <f>IF(ISNUMBER(K29),SUM(K29:K32),"")</f>
      </c>
      <c r="L33" s="59">
        <f>IF(ISNUMBER(L29),SUM(L29:L32),"")</f>
      </c>
      <c r="M33" s="60">
        <f>IF(ISNUMBER(M29),SUM(M29:M32),"")</f>
      </c>
    </row>
    <row r="35" spans="1:13" s="64" customFormat="1" ht="21.75" customHeight="1">
      <c r="A35" s="102" t="s">
        <v>301</v>
      </c>
      <c r="B35" s="102"/>
      <c r="C35" s="62" t="e">
        <f>SUM(C28+C33)</f>
        <v>#VALUE!</v>
      </c>
      <c r="D35" s="62" t="e">
        <f>SUM(D28+D33)</f>
        <v>#VALUE!</v>
      </c>
      <c r="E35" s="62" t="e">
        <f>SUM(E28+E33)</f>
        <v>#VALUE!</v>
      </c>
      <c r="F35" s="63" t="e">
        <f>SUM(F28+F33)</f>
        <v>#VALUE!</v>
      </c>
      <c r="H35" s="102" t="s">
        <v>301</v>
      </c>
      <c r="I35" s="102"/>
      <c r="J35" s="65" t="e">
        <f>J28+J33</f>
        <v>#VALUE!</v>
      </c>
      <c r="K35" s="65" t="e">
        <f>K28+K33</f>
        <v>#VALUE!</v>
      </c>
      <c r="L35" s="65" t="e">
        <f>L28+L33</f>
        <v>#VALUE!</v>
      </c>
      <c r="M35" s="66" t="e">
        <f>M28+M33</f>
        <v>#VALUE!</v>
      </c>
    </row>
    <row r="36" ht="31.5" customHeight="1">
      <c r="U36" s="37" t="s">
        <v>305</v>
      </c>
    </row>
    <row r="37" spans="1:13" s="39" customFormat="1" ht="34.5" customHeight="1">
      <c r="A37" s="103" t="s">
        <v>1</v>
      </c>
      <c r="B37" s="103"/>
      <c r="C37" s="103"/>
      <c r="D37" s="103"/>
      <c r="E37" s="103"/>
      <c r="F37" s="103"/>
      <c r="G37" s="38"/>
      <c r="H37" s="103" t="s">
        <v>1</v>
      </c>
      <c r="I37" s="103"/>
      <c r="J37" s="103"/>
      <c r="K37" s="103"/>
      <c r="L37" s="103"/>
      <c r="M37" s="103"/>
    </row>
    <row r="38" spans="1:13" ht="25.5" customHeight="1">
      <c r="A38" s="40" t="s">
        <v>292</v>
      </c>
      <c r="B38" s="104" t="s">
        <v>307</v>
      </c>
      <c r="C38" s="104"/>
      <c r="D38" s="104"/>
      <c r="E38" s="104"/>
      <c r="F38" s="104"/>
      <c r="G38" s="41"/>
      <c r="H38" s="40" t="s">
        <v>292</v>
      </c>
      <c r="I38" s="104" t="s">
        <v>307</v>
      </c>
      <c r="J38" s="104"/>
      <c r="K38" s="104"/>
      <c r="L38" s="104"/>
      <c r="M38" s="104"/>
    </row>
    <row r="39" spans="1:13" ht="12.75" customHeight="1">
      <c r="A39" s="105" t="s">
        <v>295</v>
      </c>
      <c r="B39" s="106" t="s">
        <v>296</v>
      </c>
      <c r="C39" s="107" t="s">
        <v>297</v>
      </c>
      <c r="D39" s="107"/>
      <c r="E39" s="107"/>
      <c r="F39" s="107"/>
      <c r="H39" s="105" t="s">
        <v>295</v>
      </c>
      <c r="I39" s="106" t="s">
        <v>296</v>
      </c>
      <c r="J39" s="107" t="s">
        <v>297</v>
      </c>
      <c r="K39" s="107"/>
      <c r="L39" s="107"/>
      <c r="M39" s="107"/>
    </row>
    <row r="40" spans="1:13" ht="12.75">
      <c r="A40" s="105"/>
      <c r="B40" s="106"/>
      <c r="C40" s="42" t="s">
        <v>298</v>
      </c>
      <c r="D40" s="43" t="s">
        <v>299</v>
      </c>
      <c r="E40" s="43" t="s">
        <v>300</v>
      </c>
      <c r="F40" s="44" t="s">
        <v>301</v>
      </c>
      <c r="H40" s="105"/>
      <c r="I40" s="106"/>
      <c r="J40" s="42" t="s">
        <v>298</v>
      </c>
      <c r="K40" s="43" t="s">
        <v>299</v>
      </c>
      <c r="L40" s="43" t="s">
        <v>300</v>
      </c>
      <c r="M40" s="44" t="s">
        <v>301</v>
      </c>
    </row>
    <row r="41" spans="1:8" ht="12.75">
      <c r="A41" s="41"/>
      <c r="H41" s="41"/>
    </row>
    <row r="42" spans="1:13" ht="12.75" customHeight="1">
      <c r="A42" s="113"/>
      <c r="B42" s="45">
        <v>1</v>
      </c>
      <c r="C42" s="46"/>
      <c r="D42" s="46"/>
      <c r="E42" s="47"/>
      <c r="F42" s="48">
        <f>IF(ISBLANK(C42),"",C42+D42)</f>
      </c>
      <c r="H42" s="113"/>
      <c r="I42" s="45">
        <v>3</v>
      </c>
      <c r="J42" s="46"/>
      <c r="K42" s="46"/>
      <c r="L42" s="47"/>
      <c r="M42" s="48">
        <f>IF(ISBLANK(J42),"",J42+K42)</f>
      </c>
    </row>
    <row r="43" spans="1:13" ht="12.75" customHeight="1">
      <c r="A43" s="113"/>
      <c r="B43" s="49">
        <v>2</v>
      </c>
      <c r="C43" s="50"/>
      <c r="D43" s="50"/>
      <c r="E43" s="51"/>
      <c r="F43" s="52">
        <f>IF(ISBLANK(C43),"",C43+D43)</f>
      </c>
      <c r="H43" s="113"/>
      <c r="I43" s="49">
        <v>4</v>
      </c>
      <c r="J43" s="50"/>
      <c r="K43" s="50"/>
      <c r="L43" s="51"/>
      <c r="M43" s="52">
        <f>IF(ISBLANK(J43),"",J43+K43)</f>
      </c>
    </row>
    <row r="44" spans="1:13" ht="12.75" customHeight="1">
      <c r="A44" s="113"/>
      <c r="B44" s="49">
        <v>4</v>
      </c>
      <c r="C44" s="50"/>
      <c r="D44" s="50"/>
      <c r="E44" s="51"/>
      <c r="F44" s="52">
        <f>IF(ISBLANK(C44),"",C44+D44)</f>
      </c>
      <c r="H44" s="113"/>
      <c r="I44" s="49">
        <v>2</v>
      </c>
      <c r="J44" s="50"/>
      <c r="K44" s="50"/>
      <c r="L44" s="51"/>
      <c r="M44" s="52">
        <f>IF(ISBLANK(J44),"",J44+K44)</f>
      </c>
    </row>
    <row r="45" spans="1:13" ht="12.75" customHeight="1">
      <c r="A45" s="113"/>
      <c r="B45" s="53">
        <v>3</v>
      </c>
      <c r="C45" s="54"/>
      <c r="D45" s="54"/>
      <c r="E45" s="55"/>
      <c r="F45" s="56">
        <f>IF(ISBLANK(C45),"",C45+D45)</f>
      </c>
      <c r="H45" s="113"/>
      <c r="I45" s="53">
        <v>1</v>
      </c>
      <c r="J45" s="54"/>
      <c r="K45" s="54"/>
      <c r="L45" s="55"/>
      <c r="M45" s="56">
        <f>IF(ISBLANK(J45),"",J45+K45)</f>
      </c>
    </row>
    <row r="46" spans="1:13" ht="16.5" customHeight="1">
      <c r="A46" s="113"/>
      <c r="B46" s="57" t="s">
        <v>302</v>
      </c>
      <c r="C46" s="58">
        <f>IF(ISNUMBER(C42),SUM(C42:C45),"")</f>
      </c>
      <c r="D46" s="59">
        <f>IF(ISNUMBER(D42),SUM(D42:D45),"")</f>
      </c>
      <c r="E46" s="59">
        <f>IF(ISNUMBER(E42),SUM(E42:E45),"")</f>
      </c>
      <c r="F46" s="60">
        <f>IF(ISNUMBER(F42),SUM(F42:F45),"")</f>
      </c>
      <c r="H46" s="113"/>
      <c r="I46" s="57" t="s">
        <v>302</v>
      </c>
      <c r="J46" s="58">
        <f>IF(ISNUMBER(J42),SUM(J42:J45),"")</f>
      </c>
      <c r="K46" s="59">
        <f>IF(ISNUMBER(K42),SUM(K42:K45),"")</f>
      </c>
      <c r="L46" s="59">
        <f>IF(ISNUMBER(L42),SUM(L42:L45),"")</f>
      </c>
      <c r="M46" s="60">
        <f>IF(ISNUMBER(M42),SUM(M42:M45),"")</f>
      </c>
    </row>
    <row r="47" spans="1:13" ht="12.75" customHeight="1">
      <c r="A47" s="114"/>
      <c r="B47" s="45">
        <v>2</v>
      </c>
      <c r="C47" s="67"/>
      <c r="D47" s="47"/>
      <c r="E47" s="47"/>
      <c r="F47" s="48">
        <f>IF(ISBLANK(C47),"",C47+D47)</f>
      </c>
      <c r="H47" s="114"/>
      <c r="I47" s="45">
        <v>4</v>
      </c>
      <c r="J47" s="67"/>
      <c r="K47" s="47"/>
      <c r="L47" s="47"/>
      <c r="M47" s="48">
        <f>IF(ISBLANK(J47),"",J47+K47)</f>
      </c>
    </row>
    <row r="48" spans="1:13" ht="12.75" customHeight="1">
      <c r="A48" s="114"/>
      <c r="B48" s="49">
        <v>1</v>
      </c>
      <c r="C48" s="68"/>
      <c r="D48" s="51"/>
      <c r="E48" s="51"/>
      <c r="F48" s="52">
        <f>IF(ISBLANK(C48),"",C48+D48)</f>
      </c>
      <c r="H48" s="114"/>
      <c r="I48" s="49">
        <v>3</v>
      </c>
      <c r="J48" s="68"/>
      <c r="K48" s="51"/>
      <c r="L48" s="51"/>
      <c r="M48" s="52">
        <f>IF(ISBLANK(J48),"",J48+K48)</f>
      </c>
    </row>
    <row r="49" spans="1:13" ht="12.75" customHeight="1">
      <c r="A49" s="114"/>
      <c r="B49" s="49">
        <v>3</v>
      </c>
      <c r="C49" s="68"/>
      <c r="D49" s="51"/>
      <c r="E49" s="51"/>
      <c r="F49" s="52">
        <f>IF(ISBLANK(C49),"",C49+D49)</f>
      </c>
      <c r="H49" s="114"/>
      <c r="I49" s="49">
        <v>1</v>
      </c>
      <c r="J49" s="68"/>
      <c r="K49" s="51"/>
      <c r="L49" s="51"/>
      <c r="M49" s="52">
        <f>IF(ISBLANK(J49),"",J49+K49)</f>
      </c>
    </row>
    <row r="50" spans="1:13" ht="12.75" customHeight="1">
      <c r="A50" s="114"/>
      <c r="B50" s="53">
        <v>4</v>
      </c>
      <c r="C50" s="69"/>
      <c r="D50" s="55"/>
      <c r="E50" s="55"/>
      <c r="F50" s="56">
        <f>IF(ISBLANK(C50),"",C50+D50)</f>
      </c>
      <c r="H50" s="114"/>
      <c r="I50" s="53">
        <v>2</v>
      </c>
      <c r="J50" s="69"/>
      <c r="K50" s="55"/>
      <c r="L50" s="55"/>
      <c r="M50" s="56">
        <f>IF(ISBLANK(J50),"",J50+K50)</f>
      </c>
    </row>
    <row r="51" spans="1:13" ht="16.5" customHeight="1">
      <c r="A51" s="114"/>
      <c r="B51" s="57" t="s">
        <v>302</v>
      </c>
      <c r="C51" s="61">
        <f>IF(ISNUMBER(C47),SUM(C47:C50),"")</f>
      </c>
      <c r="D51" s="61">
        <f>IF(ISNUMBER(D47),SUM(D47:D50),"")</f>
      </c>
      <c r="E51" s="59">
        <f>IF(ISNUMBER(E47),SUM(E47:E50),"")</f>
      </c>
      <c r="F51" s="60">
        <f>IF(ISNUMBER(F47),SUM(F47:F50),"")</f>
      </c>
      <c r="H51" s="114"/>
      <c r="I51" s="57" t="s">
        <v>302</v>
      </c>
      <c r="J51" s="58">
        <f>IF(ISNUMBER(J47),SUM(J47:J50),"")</f>
      </c>
      <c r="K51" s="59">
        <f>IF(ISNUMBER(K47),SUM(K47:K50),"")</f>
      </c>
      <c r="L51" s="59">
        <f>IF(ISNUMBER(L47),SUM(L47:L50),"")</f>
      </c>
      <c r="M51" s="60">
        <f>IF(ISNUMBER(M47),SUM(M47:M50),"")</f>
      </c>
    </row>
    <row r="53" spans="1:13" s="64" customFormat="1" ht="21.75" customHeight="1">
      <c r="A53" s="102" t="s">
        <v>301</v>
      </c>
      <c r="B53" s="102"/>
      <c r="C53" s="62" t="e">
        <f>SUM(C46+C51)</f>
        <v>#VALUE!</v>
      </c>
      <c r="D53" s="62" t="e">
        <f>SUM(D46+D51)</f>
        <v>#VALUE!</v>
      </c>
      <c r="E53" s="62" t="e">
        <f>SUM(E46+E51)</f>
        <v>#VALUE!</v>
      </c>
      <c r="F53" s="63" t="e">
        <f>SUM(F46+F51)</f>
        <v>#VALUE!</v>
      </c>
      <c r="H53" s="102" t="s">
        <v>301</v>
      </c>
      <c r="I53" s="102"/>
      <c r="J53" s="65" t="e">
        <f>J46+J51</f>
        <v>#VALUE!</v>
      </c>
      <c r="K53" s="65" t="e">
        <f>K46+K51</f>
        <v>#VALUE!</v>
      </c>
      <c r="L53" s="65" t="e">
        <f>L46+L51</f>
        <v>#VALUE!</v>
      </c>
      <c r="M53" s="66" t="e">
        <f>M46+M51</f>
        <v>#VALUE!</v>
      </c>
    </row>
  </sheetData>
  <sheetProtection selectLockedCells="1" selectUnlockedCells="1"/>
  <mergeCells count="48">
    <mergeCell ref="A1:F1"/>
    <mergeCell ref="H1:M1"/>
    <mergeCell ref="B2:F2"/>
    <mergeCell ref="I2:M2"/>
    <mergeCell ref="A3:A4"/>
    <mergeCell ref="B3:B4"/>
    <mergeCell ref="C3:F3"/>
    <mergeCell ref="H3:H4"/>
    <mergeCell ref="I3:I4"/>
    <mergeCell ref="J3:M3"/>
    <mergeCell ref="A6:A10"/>
    <mergeCell ref="H6:H10"/>
    <mergeCell ref="A11:A15"/>
    <mergeCell ref="H11:H15"/>
    <mergeCell ref="A17:B17"/>
    <mergeCell ref="H17:I17"/>
    <mergeCell ref="A19:F19"/>
    <mergeCell ref="H19:M19"/>
    <mergeCell ref="B20:F20"/>
    <mergeCell ref="I20:M20"/>
    <mergeCell ref="A21:A22"/>
    <mergeCell ref="B21:B22"/>
    <mergeCell ref="C21:F21"/>
    <mergeCell ref="H21:H22"/>
    <mergeCell ref="I21:I22"/>
    <mergeCell ref="J21:M21"/>
    <mergeCell ref="A24:A28"/>
    <mergeCell ref="H24:H28"/>
    <mergeCell ref="A29:A33"/>
    <mergeCell ref="H29:H33"/>
    <mergeCell ref="A35:B35"/>
    <mergeCell ref="H35:I35"/>
    <mergeCell ref="A37:F37"/>
    <mergeCell ref="H37:M37"/>
    <mergeCell ref="B38:F38"/>
    <mergeCell ref="I38:M38"/>
    <mergeCell ref="A39:A40"/>
    <mergeCell ref="B39:B40"/>
    <mergeCell ref="C39:F39"/>
    <mergeCell ref="H39:H40"/>
    <mergeCell ref="I39:I40"/>
    <mergeCell ref="J39:M39"/>
    <mergeCell ref="A42:A46"/>
    <mergeCell ref="H42:H46"/>
    <mergeCell ref="A47:A51"/>
    <mergeCell ref="H47:H51"/>
    <mergeCell ref="A53:B53"/>
    <mergeCell ref="H53:I53"/>
  </mergeCells>
  <printOptions horizontalCentered="1" verticalCentered="1"/>
  <pageMargins left="0.39375" right="0.39375" top="0.39375" bottom="0.3541666666666667" header="0.5118055555555555" footer="0.5118055555555555"/>
  <pageSetup horizontalDpi="300" verticalDpi="300" orientation="portrait" paperSize="9" scale="9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3"/>
  </sheetPr>
  <dimension ref="A1:U53"/>
  <sheetViews>
    <sheetView zoomScalePageLayoutView="0" workbookViewId="0" topLeftCell="A37">
      <selection activeCell="H42" sqref="H42"/>
    </sheetView>
  </sheetViews>
  <sheetFormatPr defaultColWidth="9.140625" defaultRowHeight="15"/>
  <cols>
    <col min="1" max="1" width="14.7109375" style="37" customWidth="1"/>
    <col min="2" max="6" width="7.140625" style="37" customWidth="1"/>
    <col min="7" max="7" width="1.421875" style="37" customWidth="1"/>
    <col min="8" max="8" width="14.7109375" style="37" customWidth="1"/>
    <col min="9" max="13" width="7.140625" style="37" customWidth="1"/>
    <col min="14" max="16384" width="9.140625" style="37" customWidth="1"/>
  </cols>
  <sheetData>
    <row r="1" spans="1:13" s="39" customFormat="1" ht="34.5" customHeight="1">
      <c r="A1" s="103" t="s">
        <v>1</v>
      </c>
      <c r="B1" s="103"/>
      <c r="C1" s="103"/>
      <c r="D1" s="103"/>
      <c r="E1" s="103"/>
      <c r="F1" s="103"/>
      <c r="G1" s="38"/>
      <c r="H1" s="103" t="s">
        <v>1</v>
      </c>
      <c r="I1" s="103"/>
      <c r="J1" s="103"/>
      <c r="K1" s="103"/>
      <c r="L1" s="103"/>
      <c r="M1" s="103"/>
    </row>
    <row r="2" spans="1:13" ht="25.5" customHeight="1">
      <c r="A2" s="40" t="s">
        <v>292</v>
      </c>
      <c r="B2" s="104" t="s">
        <v>307</v>
      </c>
      <c r="C2" s="104"/>
      <c r="D2" s="104"/>
      <c r="E2" s="104"/>
      <c r="F2" s="104"/>
      <c r="G2" s="41"/>
      <c r="H2" s="40" t="s">
        <v>292</v>
      </c>
      <c r="I2" s="104" t="s">
        <v>307</v>
      </c>
      <c r="J2" s="104"/>
      <c r="K2" s="104"/>
      <c r="L2" s="104"/>
      <c r="M2" s="104"/>
    </row>
    <row r="3" spans="1:13" ht="12.75" customHeight="1">
      <c r="A3" s="105" t="s">
        <v>295</v>
      </c>
      <c r="B3" s="106" t="s">
        <v>296</v>
      </c>
      <c r="C3" s="107" t="s">
        <v>297</v>
      </c>
      <c r="D3" s="107"/>
      <c r="E3" s="107"/>
      <c r="F3" s="107"/>
      <c r="H3" s="105" t="s">
        <v>295</v>
      </c>
      <c r="I3" s="106" t="s">
        <v>296</v>
      </c>
      <c r="J3" s="107" t="s">
        <v>297</v>
      </c>
      <c r="K3" s="107"/>
      <c r="L3" s="107"/>
      <c r="M3" s="107"/>
    </row>
    <row r="4" spans="1:13" ht="12.75">
      <c r="A4" s="105"/>
      <c r="B4" s="106"/>
      <c r="C4" s="42" t="s">
        <v>298</v>
      </c>
      <c r="D4" s="43" t="s">
        <v>299</v>
      </c>
      <c r="E4" s="43" t="s">
        <v>300</v>
      </c>
      <c r="F4" s="44" t="s">
        <v>301</v>
      </c>
      <c r="H4" s="105"/>
      <c r="I4" s="106"/>
      <c r="J4" s="42" t="s">
        <v>298</v>
      </c>
      <c r="K4" s="43" t="s">
        <v>299</v>
      </c>
      <c r="L4" s="43" t="s">
        <v>300</v>
      </c>
      <c r="M4" s="44" t="s">
        <v>301</v>
      </c>
    </row>
    <row r="5" spans="1:8" ht="12.75">
      <c r="A5" s="41"/>
      <c r="H5" s="41"/>
    </row>
    <row r="6" spans="1:13" ht="12.75" customHeight="1">
      <c r="A6" s="115"/>
      <c r="B6" s="45">
        <v>1</v>
      </c>
      <c r="C6" s="46"/>
      <c r="D6" s="46"/>
      <c r="E6" s="47"/>
      <c r="F6" s="48">
        <f>IF(ISBLANK(C6),"",C6+D6)</f>
      </c>
      <c r="H6" s="114"/>
      <c r="I6" s="45">
        <v>3</v>
      </c>
      <c r="J6" s="46"/>
      <c r="K6" s="46"/>
      <c r="L6" s="47"/>
      <c r="M6" s="48">
        <f>IF(ISBLANK(J6),"",J6+K6)</f>
      </c>
    </row>
    <row r="7" spans="1:13" ht="12.75" customHeight="1">
      <c r="A7" s="115"/>
      <c r="B7" s="49">
        <v>2</v>
      </c>
      <c r="C7" s="50"/>
      <c r="D7" s="50"/>
      <c r="E7" s="51"/>
      <c r="F7" s="52">
        <f>IF(ISBLANK(C7),"",C7+D7)</f>
      </c>
      <c r="H7" s="114"/>
      <c r="I7" s="49">
        <v>4</v>
      </c>
      <c r="J7" s="50"/>
      <c r="K7" s="50"/>
      <c r="L7" s="51"/>
      <c r="M7" s="52">
        <f>IF(ISBLANK(J7),"",J7+K7)</f>
      </c>
    </row>
    <row r="8" spans="1:13" ht="12.75" customHeight="1">
      <c r="A8" s="115"/>
      <c r="B8" s="49">
        <v>4</v>
      </c>
      <c r="C8" s="50"/>
      <c r="D8" s="50"/>
      <c r="E8" s="51"/>
      <c r="F8" s="52">
        <f>IF(ISBLANK(C8),"",C8+D8)</f>
      </c>
      <c r="H8" s="114"/>
      <c r="I8" s="49">
        <v>2</v>
      </c>
      <c r="J8" s="50"/>
      <c r="K8" s="50"/>
      <c r="L8" s="51"/>
      <c r="M8" s="52">
        <f>IF(ISBLANK(J8),"",J8+K8)</f>
      </c>
    </row>
    <row r="9" spans="1:13" ht="12.75" customHeight="1">
      <c r="A9" s="115"/>
      <c r="B9" s="53">
        <v>3</v>
      </c>
      <c r="C9" s="54"/>
      <c r="D9" s="54"/>
      <c r="E9" s="55"/>
      <c r="F9" s="56">
        <f>IF(ISBLANK(C9),"",C9+D9)</f>
      </c>
      <c r="H9" s="114"/>
      <c r="I9" s="53">
        <v>1</v>
      </c>
      <c r="J9" s="54"/>
      <c r="K9" s="54"/>
      <c r="L9" s="55"/>
      <c r="M9" s="56">
        <f>IF(ISBLANK(J9),"",J9+K9)</f>
      </c>
    </row>
    <row r="10" spans="1:13" ht="16.5" customHeight="1">
      <c r="A10" s="115"/>
      <c r="B10" s="57" t="s">
        <v>302</v>
      </c>
      <c r="C10" s="58">
        <f>IF(ISNUMBER(C6),SUM(C6:C9),"")</f>
      </c>
      <c r="D10" s="59">
        <f>IF(ISNUMBER(D6),SUM(D6:D9),"")</f>
      </c>
      <c r="E10" s="59">
        <f>IF(ISNUMBER(E6),SUM(E6:E9),"")</f>
      </c>
      <c r="F10" s="60">
        <f>IF(ISNUMBER(F6),SUM(F6:F9),"")</f>
      </c>
      <c r="H10" s="114"/>
      <c r="I10" s="57" t="s">
        <v>302</v>
      </c>
      <c r="J10" s="58">
        <f>IF(ISNUMBER(J6),SUM(J6:J9),"")</f>
      </c>
      <c r="K10" s="59">
        <f>IF(ISNUMBER(K6),SUM(K6:K9),"")</f>
      </c>
      <c r="L10" s="59">
        <f>IF(ISNUMBER(L6),SUM(L6:L9),"")</f>
      </c>
      <c r="M10" s="60">
        <f>IF(ISNUMBER(M6),SUM(M6:M9),"")</f>
      </c>
    </row>
    <row r="11" spans="1:13" ht="12.75" customHeight="1">
      <c r="A11" s="113"/>
      <c r="B11" s="45">
        <v>2</v>
      </c>
      <c r="C11" s="46"/>
      <c r="D11" s="46"/>
      <c r="E11" s="47"/>
      <c r="F11" s="48">
        <f>IF(ISBLANK(C11),"",C11+D11)</f>
      </c>
      <c r="H11" s="114"/>
      <c r="I11" s="45">
        <v>4</v>
      </c>
      <c r="J11" s="46"/>
      <c r="K11" s="46"/>
      <c r="L11" s="47"/>
      <c r="M11" s="48">
        <f>IF(ISBLANK(J11),"",J11+K11)</f>
      </c>
    </row>
    <row r="12" spans="1:13" ht="12.75" customHeight="1">
      <c r="A12" s="113"/>
      <c r="B12" s="49">
        <v>1</v>
      </c>
      <c r="C12" s="50"/>
      <c r="D12" s="50"/>
      <c r="E12" s="51"/>
      <c r="F12" s="52">
        <f>IF(ISBLANK(C12),"",C12+D12)</f>
      </c>
      <c r="H12" s="114"/>
      <c r="I12" s="49">
        <v>3</v>
      </c>
      <c r="J12" s="50"/>
      <c r="K12" s="50"/>
      <c r="L12" s="51"/>
      <c r="M12" s="52">
        <f>IF(ISBLANK(J12),"",J12+K12)</f>
      </c>
    </row>
    <row r="13" spans="1:13" ht="12.75" customHeight="1">
      <c r="A13" s="113"/>
      <c r="B13" s="49">
        <v>3</v>
      </c>
      <c r="C13" s="50"/>
      <c r="D13" s="50"/>
      <c r="E13" s="51"/>
      <c r="F13" s="52">
        <f>IF(ISBLANK(C13),"",C13+D13)</f>
      </c>
      <c r="H13" s="114"/>
      <c r="I13" s="49">
        <v>1</v>
      </c>
      <c r="J13" s="50"/>
      <c r="K13" s="50"/>
      <c r="L13" s="51"/>
      <c r="M13" s="52">
        <f>IF(ISBLANK(J13),"",J13+K13)</f>
      </c>
    </row>
    <row r="14" spans="1:13" ht="12.75" customHeight="1">
      <c r="A14" s="113"/>
      <c r="B14" s="53">
        <v>4</v>
      </c>
      <c r="C14" s="54"/>
      <c r="D14" s="54"/>
      <c r="E14" s="55"/>
      <c r="F14" s="56">
        <f>IF(ISBLANK(C14),"",C14+D14)</f>
      </c>
      <c r="H14" s="114"/>
      <c r="I14" s="53">
        <v>2</v>
      </c>
      <c r="J14" s="54"/>
      <c r="K14" s="54"/>
      <c r="L14" s="55"/>
      <c r="M14" s="56">
        <f>IF(ISBLANK(J14),"",J14+K14)</f>
      </c>
    </row>
    <row r="15" spans="1:13" ht="16.5" customHeight="1">
      <c r="A15" s="113"/>
      <c r="B15" s="57" t="s">
        <v>302</v>
      </c>
      <c r="C15" s="61">
        <f>IF(ISNUMBER(C11),SUM(C11:C14),"")</f>
      </c>
      <c r="D15" s="61">
        <f>IF(ISNUMBER(D11),SUM(D11:D14),"")</f>
      </c>
      <c r="E15" s="59">
        <f>IF(ISNUMBER(E11),SUM(E11:E14),"")</f>
      </c>
      <c r="F15" s="60">
        <f>IF(ISNUMBER(F11),SUM(F11:F14),"")</f>
      </c>
      <c r="H15" s="114"/>
      <c r="I15" s="57" t="s">
        <v>302</v>
      </c>
      <c r="J15" s="58">
        <f>IF(ISNUMBER(J11),SUM(J11:J14),"")</f>
      </c>
      <c r="K15" s="59">
        <f>IF(ISNUMBER(K11),SUM(K11:K14),"")</f>
      </c>
      <c r="L15" s="59">
        <f>IF(ISNUMBER(L11),SUM(L11:L14),"")</f>
      </c>
      <c r="M15" s="60">
        <f>IF(ISNUMBER(M11),SUM(M11:M14),"")</f>
      </c>
    </row>
    <row r="17" spans="1:13" s="64" customFormat="1" ht="21.75" customHeight="1">
      <c r="A17" s="102" t="s">
        <v>301</v>
      </c>
      <c r="B17" s="102"/>
      <c r="C17" s="62" t="e">
        <f>SUM(C10+C15)</f>
        <v>#VALUE!</v>
      </c>
      <c r="D17" s="62" t="e">
        <f>SUM(D10+D15)</f>
        <v>#VALUE!</v>
      </c>
      <c r="E17" s="62" t="e">
        <f>SUM(E10+E15)</f>
        <v>#VALUE!</v>
      </c>
      <c r="F17" s="63" t="e">
        <f>SUM(F10+F15)</f>
        <v>#VALUE!</v>
      </c>
      <c r="H17" s="102" t="s">
        <v>301</v>
      </c>
      <c r="I17" s="102"/>
      <c r="J17" s="65" t="e">
        <f>J10+J15</f>
        <v>#VALUE!</v>
      </c>
      <c r="K17" s="65" t="e">
        <f>K10+K15</f>
        <v>#VALUE!</v>
      </c>
      <c r="L17" s="65" t="e">
        <f>L10+L15</f>
        <v>#VALUE!</v>
      </c>
      <c r="M17" s="66" t="e">
        <f>M10+M15</f>
        <v>#VALUE!</v>
      </c>
    </row>
    <row r="18" ht="31.5" customHeight="1"/>
    <row r="19" spans="1:13" s="39" customFormat="1" ht="34.5" customHeight="1">
      <c r="A19" s="103" t="s">
        <v>1</v>
      </c>
      <c r="B19" s="103"/>
      <c r="C19" s="103"/>
      <c r="D19" s="103"/>
      <c r="E19" s="103"/>
      <c r="F19" s="103"/>
      <c r="G19" s="38"/>
      <c r="H19" s="103" t="s">
        <v>1</v>
      </c>
      <c r="I19" s="103"/>
      <c r="J19" s="103"/>
      <c r="K19" s="103"/>
      <c r="L19" s="103"/>
      <c r="M19" s="103"/>
    </row>
    <row r="20" spans="1:13" ht="25.5" customHeight="1">
      <c r="A20" s="40" t="s">
        <v>292</v>
      </c>
      <c r="B20" s="109" t="s">
        <v>307</v>
      </c>
      <c r="C20" s="109"/>
      <c r="D20" s="109"/>
      <c r="E20" s="109"/>
      <c r="F20" s="109"/>
      <c r="G20" s="41"/>
      <c r="H20" s="40" t="s">
        <v>292</v>
      </c>
      <c r="I20" s="109" t="s">
        <v>307</v>
      </c>
      <c r="J20" s="109"/>
      <c r="K20" s="109"/>
      <c r="L20" s="109"/>
      <c r="M20" s="109"/>
    </row>
    <row r="21" spans="1:13" ht="12.75" customHeight="1">
      <c r="A21" s="105" t="s">
        <v>295</v>
      </c>
      <c r="B21" s="106" t="s">
        <v>296</v>
      </c>
      <c r="C21" s="107" t="s">
        <v>297</v>
      </c>
      <c r="D21" s="107"/>
      <c r="E21" s="107"/>
      <c r="F21" s="107"/>
      <c r="H21" s="105" t="s">
        <v>295</v>
      </c>
      <c r="I21" s="106" t="s">
        <v>296</v>
      </c>
      <c r="J21" s="107" t="s">
        <v>297</v>
      </c>
      <c r="K21" s="107"/>
      <c r="L21" s="107"/>
      <c r="M21" s="107"/>
    </row>
    <row r="22" spans="1:13" ht="12.75">
      <c r="A22" s="105"/>
      <c r="B22" s="106"/>
      <c r="C22" s="42" t="s">
        <v>298</v>
      </c>
      <c r="D22" s="43" t="s">
        <v>299</v>
      </c>
      <c r="E22" s="43" t="s">
        <v>300</v>
      </c>
      <c r="F22" s="44" t="s">
        <v>301</v>
      </c>
      <c r="H22" s="105"/>
      <c r="I22" s="106"/>
      <c r="J22" s="42" t="s">
        <v>298</v>
      </c>
      <c r="K22" s="43" t="s">
        <v>299</v>
      </c>
      <c r="L22" s="43" t="s">
        <v>300</v>
      </c>
      <c r="M22" s="44" t="s">
        <v>301</v>
      </c>
    </row>
    <row r="23" spans="1:8" ht="12.75">
      <c r="A23" s="41"/>
      <c r="H23" s="41"/>
    </row>
    <row r="24" spans="1:13" ht="12.75" customHeight="1">
      <c r="A24" s="115"/>
      <c r="B24" s="45">
        <v>1</v>
      </c>
      <c r="C24" s="46"/>
      <c r="D24" s="46"/>
      <c r="E24" s="47"/>
      <c r="F24" s="48">
        <f>IF(ISBLANK(C24),"",C24+D24)</f>
      </c>
      <c r="H24" s="113"/>
      <c r="I24" s="45">
        <v>3</v>
      </c>
      <c r="J24" s="46"/>
      <c r="K24" s="46"/>
      <c r="L24" s="47"/>
      <c r="M24" s="48">
        <f>IF(ISBLANK(J24),"",J24+K24)</f>
      </c>
    </row>
    <row r="25" spans="1:13" ht="12.75" customHeight="1">
      <c r="A25" s="115"/>
      <c r="B25" s="49">
        <v>2</v>
      </c>
      <c r="C25" s="50"/>
      <c r="D25" s="50"/>
      <c r="E25" s="51"/>
      <c r="F25" s="52">
        <f>IF(ISBLANK(C25),"",C25+D25)</f>
      </c>
      <c r="H25" s="113"/>
      <c r="I25" s="49">
        <v>4</v>
      </c>
      <c r="J25" s="50"/>
      <c r="K25" s="50"/>
      <c r="L25" s="51"/>
      <c r="M25" s="52">
        <f>IF(ISBLANK(J25),"",J25+K25)</f>
      </c>
    </row>
    <row r="26" spans="1:13" ht="12.75" customHeight="1">
      <c r="A26" s="115"/>
      <c r="B26" s="49">
        <v>4</v>
      </c>
      <c r="C26" s="50"/>
      <c r="D26" s="50"/>
      <c r="E26" s="51"/>
      <c r="F26" s="52">
        <f>IF(ISBLANK(C26),"",C26+D26)</f>
      </c>
      <c r="H26" s="113"/>
      <c r="I26" s="49">
        <v>2</v>
      </c>
      <c r="J26" s="50"/>
      <c r="K26" s="50"/>
      <c r="L26" s="51"/>
      <c r="M26" s="52">
        <f>IF(ISBLANK(J26),"",J26+K26)</f>
      </c>
    </row>
    <row r="27" spans="1:13" ht="12.75" customHeight="1">
      <c r="A27" s="115"/>
      <c r="B27" s="53">
        <v>3</v>
      </c>
      <c r="C27" s="54"/>
      <c r="D27" s="54"/>
      <c r="E27" s="55"/>
      <c r="F27" s="56">
        <f>IF(ISBLANK(C27),"",C27+D27)</f>
      </c>
      <c r="H27" s="113"/>
      <c r="I27" s="53">
        <v>1</v>
      </c>
      <c r="J27" s="54"/>
      <c r="K27" s="54"/>
      <c r="L27" s="55"/>
      <c r="M27" s="56">
        <f>IF(ISBLANK(J27),"",J27+K27)</f>
      </c>
    </row>
    <row r="28" spans="1:13" ht="16.5" customHeight="1">
      <c r="A28" s="115"/>
      <c r="B28" s="57" t="s">
        <v>302</v>
      </c>
      <c r="C28" s="58">
        <f>IF(ISNUMBER(C24),SUM(C24:C27),"")</f>
      </c>
      <c r="D28" s="59">
        <f>IF(ISNUMBER(D24),SUM(D24:D27),"")</f>
      </c>
      <c r="E28" s="59">
        <f>IF(ISNUMBER(E24),SUM(E24:E27),"")</f>
      </c>
      <c r="F28" s="60">
        <f>IF(ISNUMBER(F24),SUM(F24:F27),"")</f>
      </c>
      <c r="H28" s="113"/>
      <c r="I28" s="57" t="s">
        <v>302</v>
      </c>
      <c r="J28" s="58">
        <f>IF(ISNUMBER(J24),SUM(J24:J27),"")</f>
      </c>
      <c r="K28" s="59">
        <f>IF(ISNUMBER(K24),SUM(K24:K27),"")</f>
      </c>
      <c r="L28" s="59">
        <f>IF(ISNUMBER(L24),SUM(L24:L27),"")</f>
      </c>
      <c r="M28" s="60">
        <f>IF(ISNUMBER(M24),SUM(M24:M27),"")</f>
      </c>
    </row>
    <row r="29" spans="1:13" ht="12.75" customHeight="1">
      <c r="A29" s="114"/>
      <c r="B29" s="45">
        <v>2</v>
      </c>
      <c r="C29" s="67"/>
      <c r="D29" s="47"/>
      <c r="E29" s="47"/>
      <c r="F29" s="48">
        <f>IF(ISBLANK(C29),"",C29+D29)</f>
      </c>
      <c r="H29" s="114"/>
      <c r="I29" s="45">
        <v>4</v>
      </c>
      <c r="J29" s="67"/>
      <c r="K29" s="47"/>
      <c r="L29" s="47"/>
      <c r="M29" s="48">
        <f>IF(ISBLANK(J29),"",J29+K29)</f>
      </c>
    </row>
    <row r="30" spans="1:13" ht="12.75" customHeight="1">
      <c r="A30" s="114"/>
      <c r="B30" s="49">
        <v>1</v>
      </c>
      <c r="C30" s="68"/>
      <c r="D30" s="51"/>
      <c r="E30" s="51"/>
      <c r="F30" s="52">
        <f>IF(ISBLANK(C30),"",C30+D30)</f>
      </c>
      <c r="H30" s="114"/>
      <c r="I30" s="49">
        <v>3</v>
      </c>
      <c r="J30" s="68"/>
      <c r="K30" s="51"/>
      <c r="L30" s="51"/>
      <c r="M30" s="52">
        <f>IF(ISBLANK(J30),"",J30+K30)</f>
      </c>
    </row>
    <row r="31" spans="1:13" ht="12.75" customHeight="1">
      <c r="A31" s="114"/>
      <c r="B31" s="49">
        <v>3</v>
      </c>
      <c r="C31" s="68"/>
      <c r="D31" s="51"/>
      <c r="E31" s="51"/>
      <c r="F31" s="52">
        <f>IF(ISBLANK(C31),"",C31+D31)</f>
      </c>
      <c r="H31" s="114"/>
      <c r="I31" s="49">
        <v>1</v>
      </c>
      <c r="J31" s="68"/>
      <c r="K31" s="51"/>
      <c r="L31" s="51"/>
      <c r="M31" s="52">
        <f>IF(ISBLANK(J31),"",J31+K31)</f>
      </c>
    </row>
    <row r="32" spans="1:13" ht="12.75" customHeight="1">
      <c r="A32" s="114"/>
      <c r="B32" s="53">
        <v>4</v>
      </c>
      <c r="C32" s="69"/>
      <c r="D32" s="55"/>
      <c r="E32" s="55"/>
      <c r="F32" s="56">
        <f>IF(ISBLANK(C32),"",C32+D32)</f>
      </c>
      <c r="H32" s="114"/>
      <c r="I32" s="53">
        <v>2</v>
      </c>
      <c r="J32" s="69"/>
      <c r="K32" s="55"/>
      <c r="L32" s="55"/>
      <c r="M32" s="56">
        <f>IF(ISBLANK(J32),"",J32+K32)</f>
      </c>
    </row>
    <row r="33" spans="1:13" ht="16.5" customHeight="1">
      <c r="A33" s="114"/>
      <c r="B33" s="57" t="s">
        <v>302</v>
      </c>
      <c r="C33" s="61">
        <f>IF(ISNUMBER(C29),SUM(C29:C32),"")</f>
      </c>
      <c r="D33" s="61">
        <f>IF(ISNUMBER(D29),SUM(D29:D32),"")</f>
      </c>
      <c r="E33" s="59">
        <f>IF(ISNUMBER(E29),SUM(E29:E32),"")</f>
      </c>
      <c r="F33" s="60">
        <f>IF(ISNUMBER(F29),SUM(F29:F32),"")</f>
      </c>
      <c r="H33" s="114"/>
      <c r="I33" s="57" t="s">
        <v>302</v>
      </c>
      <c r="J33" s="58">
        <f>IF(ISNUMBER(J29),SUM(J29:J32),"")</f>
      </c>
      <c r="K33" s="59">
        <f>IF(ISNUMBER(K29),SUM(K29:K32),"")</f>
      </c>
      <c r="L33" s="59">
        <f>IF(ISNUMBER(L29),SUM(L29:L32),"")</f>
      </c>
      <c r="M33" s="60">
        <f>IF(ISNUMBER(M29),SUM(M29:M32),"")</f>
      </c>
    </row>
    <row r="35" spans="1:13" s="64" customFormat="1" ht="21.75" customHeight="1">
      <c r="A35" s="102" t="s">
        <v>301</v>
      </c>
      <c r="B35" s="102"/>
      <c r="C35" s="62" t="e">
        <f>SUM(C28+C33)</f>
        <v>#VALUE!</v>
      </c>
      <c r="D35" s="62" t="e">
        <f>SUM(D28+D33)</f>
        <v>#VALUE!</v>
      </c>
      <c r="E35" s="62" t="e">
        <f>SUM(E28+E33)</f>
        <v>#VALUE!</v>
      </c>
      <c r="F35" s="63" t="e">
        <f>SUM(F28+F33)</f>
        <v>#VALUE!</v>
      </c>
      <c r="H35" s="102" t="s">
        <v>301</v>
      </c>
      <c r="I35" s="102"/>
      <c r="J35" s="65" t="e">
        <f>J28+J33</f>
        <v>#VALUE!</v>
      </c>
      <c r="K35" s="65" t="e">
        <f>K28+K33</f>
        <v>#VALUE!</v>
      </c>
      <c r="L35" s="65" t="e">
        <f>L28+L33</f>
        <v>#VALUE!</v>
      </c>
      <c r="M35" s="66" t="e">
        <f>M28+M33</f>
        <v>#VALUE!</v>
      </c>
    </row>
    <row r="36" ht="31.5" customHeight="1">
      <c r="U36" s="37" t="s">
        <v>305</v>
      </c>
    </row>
    <row r="37" spans="1:13" s="39" customFormat="1" ht="34.5" customHeight="1">
      <c r="A37" s="103" t="s">
        <v>1</v>
      </c>
      <c r="B37" s="103"/>
      <c r="C37" s="103"/>
      <c r="D37" s="103"/>
      <c r="E37" s="103"/>
      <c r="F37" s="103"/>
      <c r="G37" s="38"/>
      <c r="H37" s="103" t="s">
        <v>1</v>
      </c>
      <c r="I37" s="103"/>
      <c r="J37" s="103"/>
      <c r="K37" s="103"/>
      <c r="L37" s="103"/>
      <c r="M37" s="103"/>
    </row>
    <row r="38" spans="1:13" ht="25.5" customHeight="1">
      <c r="A38" s="40" t="s">
        <v>292</v>
      </c>
      <c r="B38" s="104" t="s">
        <v>307</v>
      </c>
      <c r="C38" s="104"/>
      <c r="D38" s="104"/>
      <c r="E38" s="104"/>
      <c r="F38" s="104"/>
      <c r="G38" s="41"/>
      <c r="H38" s="40" t="s">
        <v>292</v>
      </c>
      <c r="I38" s="104" t="s">
        <v>307</v>
      </c>
      <c r="J38" s="104"/>
      <c r="K38" s="104"/>
      <c r="L38" s="104"/>
      <c r="M38" s="104"/>
    </row>
    <row r="39" spans="1:13" ht="12.75" customHeight="1">
      <c r="A39" s="105" t="s">
        <v>295</v>
      </c>
      <c r="B39" s="106" t="s">
        <v>296</v>
      </c>
      <c r="C39" s="107" t="s">
        <v>297</v>
      </c>
      <c r="D39" s="107"/>
      <c r="E39" s="107"/>
      <c r="F39" s="107"/>
      <c r="H39" s="105" t="s">
        <v>295</v>
      </c>
      <c r="I39" s="106" t="s">
        <v>296</v>
      </c>
      <c r="J39" s="107" t="s">
        <v>297</v>
      </c>
      <c r="K39" s="107"/>
      <c r="L39" s="107"/>
      <c r="M39" s="107"/>
    </row>
    <row r="40" spans="1:13" ht="12.75">
      <c r="A40" s="105"/>
      <c r="B40" s="106"/>
      <c r="C40" s="42" t="s">
        <v>298</v>
      </c>
      <c r="D40" s="43" t="s">
        <v>299</v>
      </c>
      <c r="E40" s="43" t="s">
        <v>300</v>
      </c>
      <c r="F40" s="44" t="s">
        <v>301</v>
      </c>
      <c r="H40" s="105"/>
      <c r="I40" s="106"/>
      <c r="J40" s="42" t="s">
        <v>298</v>
      </c>
      <c r="K40" s="43" t="s">
        <v>299</v>
      </c>
      <c r="L40" s="43" t="s">
        <v>300</v>
      </c>
      <c r="M40" s="44" t="s">
        <v>301</v>
      </c>
    </row>
    <row r="41" spans="1:8" ht="12.75">
      <c r="A41" s="41"/>
      <c r="H41" s="41"/>
    </row>
    <row r="42" spans="1:13" ht="12.75" customHeight="1">
      <c r="A42" s="113"/>
      <c r="B42" s="45">
        <v>1</v>
      </c>
      <c r="C42" s="46"/>
      <c r="D42" s="46"/>
      <c r="E42" s="47"/>
      <c r="F42" s="48">
        <f>IF(ISBLANK(C42),"",C42+D42)</f>
      </c>
      <c r="H42" s="113"/>
      <c r="I42" s="45">
        <v>3</v>
      </c>
      <c r="J42" s="46"/>
      <c r="K42" s="46"/>
      <c r="L42" s="47"/>
      <c r="M42" s="48">
        <f>IF(ISBLANK(J42),"",J42+K42)</f>
      </c>
    </row>
    <row r="43" spans="1:13" ht="12.75" customHeight="1">
      <c r="A43" s="113"/>
      <c r="B43" s="49">
        <v>2</v>
      </c>
      <c r="C43" s="50"/>
      <c r="D43" s="50"/>
      <c r="E43" s="51"/>
      <c r="F43" s="52">
        <f>IF(ISBLANK(C43),"",C43+D43)</f>
      </c>
      <c r="H43" s="113"/>
      <c r="I43" s="49">
        <v>4</v>
      </c>
      <c r="J43" s="50"/>
      <c r="K43" s="50"/>
      <c r="L43" s="51"/>
      <c r="M43" s="52">
        <f>IF(ISBLANK(J43),"",J43+K43)</f>
      </c>
    </row>
    <row r="44" spans="1:13" ht="12.75" customHeight="1">
      <c r="A44" s="113"/>
      <c r="B44" s="49">
        <v>4</v>
      </c>
      <c r="C44" s="50"/>
      <c r="D44" s="50"/>
      <c r="E44" s="51"/>
      <c r="F44" s="52">
        <f>IF(ISBLANK(C44),"",C44+D44)</f>
      </c>
      <c r="H44" s="113"/>
      <c r="I44" s="49">
        <v>2</v>
      </c>
      <c r="J44" s="50"/>
      <c r="K44" s="50"/>
      <c r="L44" s="51"/>
      <c r="M44" s="52">
        <f>IF(ISBLANK(J44),"",J44+K44)</f>
      </c>
    </row>
    <row r="45" spans="1:13" ht="12.75" customHeight="1">
      <c r="A45" s="113"/>
      <c r="B45" s="53">
        <v>3</v>
      </c>
      <c r="C45" s="54"/>
      <c r="D45" s="54"/>
      <c r="E45" s="55"/>
      <c r="F45" s="56">
        <f>IF(ISBLANK(C45),"",C45+D45)</f>
      </c>
      <c r="H45" s="113"/>
      <c r="I45" s="53">
        <v>1</v>
      </c>
      <c r="J45" s="54"/>
      <c r="K45" s="54"/>
      <c r="L45" s="55"/>
      <c r="M45" s="56">
        <f>IF(ISBLANK(J45),"",J45+K45)</f>
      </c>
    </row>
    <row r="46" spans="1:13" ht="16.5" customHeight="1">
      <c r="A46" s="113"/>
      <c r="B46" s="57" t="s">
        <v>302</v>
      </c>
      <c r="C46" s="58">
        <f>IF(ISNUMBER(C42),SUM(C42:C45),"")</f>
      </c>
      <c r="D46" s="59">
        <f>IF(ISNUMBER(D42),SUM(D42:D45),"")</f>
      </c>
      <c r="E46" s="59">
        <f>IF(ISNUMBER(E42),SUM(E42:E45),"")</f>
      </c>
      <c r="F46" s="60">
        <f>IF(ISNUMBER(F42),SUM(F42:F45),"")</f>
      </c>
      <c r="H46" s="113"/>
      <c r="I46" s="57" t="s">
        <v>302</v>
      </c>
      <c r="J46" s="58">
        <f>IF(ISNUMBER(J42),SUM(J42:J45),"")</f>
      </c>
      <c r="K46" s="59">
        <f>IF(ISNUMBER(K42),SUM(K42:K45),"")</f>
      </c>
      <c r="L46" s="59">
        <f>IF(ISNUMBER(L42),SUM(L42:L45),"")</f>
      </c>
      <c r="M46" s="60">
        <f>IF(ISNUMBER(M42),SUM(M42:M45),"")</f>
      </c>
    </row>
    <row r="47" spans="1:13" ht="12.75" customHeight="1">
      <c r="A47" s="114"/>
      <c r="B47" s="45">
        <v>2</v>
      </c>
      <c r="C47" s="67"/>
      <c r="D47" s="47"/>
      <c r="E47" s="47"/>
      <c r="F47" s="48">
        <f>IF(ISBLANK(C47),"",C47+D47)</f>
      </c>
      <c r="H47" s="114"/>
      <c r="I47" s="45">
        <v>4</v>
      </c>
      <c r="J47" s="67"/>
      <c r="K47" s="47"/>
      <c r="L47" s="47"/>
      <c r="M47" s="48">
        <f>IF(ISBLANK(J47),"",J47+K47)</f>
      </c>
    </row>
    <row r="48" spans="1:13" ht="12.75" customHeight="1">
      <c r="A48" s="114"/>
      <c r="B48" s="49">
        <v>1</v>
      </c>
      <c r="C48" s="68"/>
      <c r="D48" s="51"/>
      <c r="E48" s="51"/>
      <c r="F48" s="52">
        <f>IF(ISBLANK(C48),"",C48+D48)</f>
      </c>
      <c r="H48" s="114"/>
      <c r="I48" s="49">
        <v>3</v>
      </c>
      <c r="J48" s="68"/>
      <c r="K48" s="51"/>
      <c r="L48" s="51"/>
      <c r="M48" s="52">
        <f>IF(ISBLANK(J48),"",J48+K48)</f>
      </c>
    </row>
    <row r="49" spans="1:13" ht="12.75" customHeight="1">
      <c r="A49" s="114"/>
      <c r="B49" s="49">
        <v>3</v>
      </c>
      <c r="C49" s="68"/>
      <c r="D49" s="51"/>
      <c r="E49" s="51"/>
      <c r="F49" s="52">
        <f>IF(ISBLANK(C49),"",C49+D49)</f>
      </c>
      <c r="H49" s="114"/>
      <c r="I49" s="49">
        <v>1</v>
      </c>
      <c r="J49" s="68"/>
      <c r="K49" s="51"/>
      <c r="L49" s="51"/>
      <c r="M49" s="52">
        <f>IF(ISBLANK(J49),"",J49+K49)</f>
      </c>
    </row>
    <row r="50" spans="1:13" ht="12.75" customHeight="1">
      <c r="A50" s="114"/>
      <c r="B50" s="53">
        <v>4</v>
      </c>
      <c r="C50" s="69"/>
      <c r="D50" s="55"/>
      <c r="E50" s="55"/>
      <c r="F50" s="56">
        <f>IF(ISBLANK(C50),"",C50+D50)</f>
      </c>
      <c r="H50" s="114"/>
      <c r="I50" s="53">
        <v>2</v>
      </c>
      <c r="J50" s="69"/>
      <c r="K50" s="55"/>
      <c r="L50" s="55"/>
      <c r="M50" s="56">
        <f>IF(ISBLANK(J50),"",J50+K50)</f>
      </c>
    </row>
    <row r="51" spans="1:13" ht="16.5" customHeight="1">
      <c r="A51" s="114"/>
      <c r="B51" s="57" t="s">
        <v>302</v>
      </c>
      <c r="C51" s="61">
        <f>IF(ISNUMBER(C47),SUM(C47:C50),"")</f>
      </c>
      <c r="D51" s="61">
        <f>IF(ISNUMBER(D47),SUM(D47:D50),"")</f>
      </c>
      <c r="E51" s="59">
        <f>IF(ISNUMBER(E47),SUM(E47:E50),"")</f>
      </c>
      <c r="F51" s="60">
        <f>IF(ISNUMBER(F47),SUM(F47:F50),"")</f>
      </c>
      <c r="H51" s="114"/>
      <c r="I51" s="57" t="s">
        <v>302</v>
      </c>
      <c r="J51" s="58">
        <f>IF(ISNUMBER(J47),SUM(J47:J50),"")</f>
      </c>
      <c r="K51" s="59">
        <f>IF(ISNUMBER(K47),SUM(K47:K50),"")</f>
      </c>
      <c r="L51" s="59">
        <f>IF(ISNUMBER(L47),SUM(L47:L50),"")</f>
      </c>
      <c r="M51" s="60">
        <f>IF(ISNUMBER(M47),SUM(M47:M50),"")</f>
      </c>
    </row>
    <row r="53" spans="1:13" s="64" customFormat="1" ht="21.75" customHeight="1">
      <c r="A53" s="102" t="s">
        <v>301</v>
      </c>
      <c r="B53" s="102"/>
      <c r="C53" s="62" t="e">
        <f>SUM(C46+C51)</f>
        <v>#VALUE!</v>
      </c>
      <c r="D53" s="62" t="e">
        <f>SUM(D46+D51)</f>
        <v>#VALUE!</v>
      </c>
      <c r="E53" s="62" t="e">
        <f>SUM(E46+E51)</f>
        <v>#VALUE!</v>
      </c>
      <c r="F53" s="63" t="e">
        <f>SUM(F46+F51)</f>
        <v>#VALUE!</v>
      </c>
      <c r="H53" s="102" t="s">
        <v>301</v>
      </c>
      <c r="I53" s="102"/>
      <c r="J53" s="65" t="e">
        <f>J46+J51</f>
        <v>#VALUE!</v>
      </c>
      <c r="K53" s="65" t="e">
        <f>K46+K51</f>
        <v>#VALUE!</v>
      </c>
      <c r="L53" s="65" t="e">
        <f>L46+L51</f>
        <v>#VALUE!</v>
      </c>
      <c r="M53" s="66" t="e">
        <f>M46+M51</f>
        <v>#VALUE!</v>
      </c>
    </row>
  </sheetData>
  <sheetProtection selectLockedCells="1" selectUnlockedCells="1"/>
  <mergeCells count="48">
    <mergeCell ref="A1:F1"/>
    <mergeCell ref="H1:M1"/>
    <mergeCell ref="B2:F2"/>
    <mergeCell ref="I2:M2"/>
    <mergeCell ref="A3:A4"/>
    <mergeCell ref="B3:B4"/>
    <mergeCell ref="C3:F3"/>
    <mergeCell ref="H3:H4"/>
    <mergeCell ref="I3:I4"/>
    <mergeCell ref="J3:M3"/>
    <mergeCell ref="A6:A10"/>
    <mergeCell ref="H6:H10"/>
    <mergeCell ref="A11:A15"/>
    <mergeCell ref="H11:H15"/>
    <mergeCell ref="A17:B17"/>
    <mergeCell ref="H17:I17"/>
    <mergeCell ref="A19:F19"/>
    <mergeCell ref="H19:M19"/>
    <mergeCell ref="B20:F20"/>
    <mergeCell ref="I20:M20"/>
    <mergeCell ref="A21:A22"/>
    <mergeCell ref="B21:B22"/>
    <mergeCell ref="C21:F21"/>
    <mergeCell ref="H21:H22"/>
    <mergeCell ref="I21:I22"/>
    <mergeCell ref="J21:M21"/>
    <mergeCell ref="A24:A28"/>
    <mergeCell ref="H24:H28"/>
    <mergeCell ref="A29:A33"/>
    <mergeCell ref="H29:H33"/>
    <mergeCell ref="A35:B35"/>
    <mergeCell ref="H35:I35"/>
    <mergeCell ref="A37:F37"/>
    <mergeCell ref="H37:M37"/>
    <mergeCell ref="B38:F38"/>
    <mergeCell ref="I38:M38"/>
    <mergeCell ref="A39:A40"/>
    <mergeCell ref="B39:B40"/>
    <mergeCell ref="C39:F39"/>
    <mergeCell ref="H39:H40"/>
    <mergeCell ref="I39:I40"/>
    <mergeCell ref="J39:M39"/>
    <mergeCell ref="A42:A46"/>
    <mergeCell ref="H42:H46"/>
    <mergeCell ref="A47:A51"/>
    <mergeCell ref="H47:H51"/>
    <mergeCell ref="A53:B53"/>
    <mergeCell ref="H53:I53"/>
  </mergeCells>
  <printOptions horizontalCentered="1" verticalCentered="1"/>
  <pageMargins left="0.39375" right="0.39375" top="0.39375" bottom="0.3541666666666667" header="0.5118055555555555" footer="0.5118055555555555"/>
  <pageSetup horizontalDpi="300" verticalDpi="300" orientation="portrait" paperSize="9" scale="9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3"/>
  </sheetPr>
  <dimension ref="A1:U53"/>
  <sheetViews>
    <sheetView zoomScalePageLayoutView="0" workbookViewId="0" topLeftCell="A32">
      <selection activeCell="H42" sqref="H42"/>
    </sheetView>
  </sheetViews>
  <sheetFormatPr defaultColWidth="9.140625" defaultRowHeight="15"/>
  <cols>
    <col min="1" max="1" width="14.7109375" style="37" customWidth="1"/>
    <col min="2" max="6" width="7.140625" style="37" customWidth="1"/>
    <col min="7" max="7" width="1.421875" style="37" customWidth="1"/>
    <col min="8" max="8" width="14.7109375" style="37" customWidth="1"/>
    <col min="9" max="13" width="7.140625" style="37" customWidth="1"/>
    <col min="14" max="16384" width="9.140625" style="37" customWidth="1"/>
  </cols>
  <sheetData>
    <row r="1" spans="1:13" s="39" customFormat="1" ht="34.5" customHeight="1">
      <c r="A1" s="103" t="s">
        <v>1</v>
      </c>
      <c r="B1" s="103"/>
      <c r="C1" s="103"/>
      <c r="D1" s="103"/>
      <c r="E1" s="103"/>
      <c r="F1" s="103"/>
      <c r="G1" s="38"/>
      <c r="H1" s="103" t="s">
        <v>1</v>
      </c>
      <c r="I1" s="103"/>
      <c r="J1" s="103"/>
      <c r="K1" s="103"/>
      <c r="L1" s="103"/>
      <c r="M1" s="103"/>
    </row>
    <row r="2" spans="1:13" ht="25.5" customHeight="1">
      <c r="A2" s="40" t="s">
        <v>292</v>
      </c>
      <c r="B2" s="104" t="s">
        <v>307</v>
      </c>
      <c r="C2" s="104"/>
      <c r="D2" s="104"/>
      <c r="E2" s="104"/>
      <c r="F2" s="104"/>
      <c r="G2" s="41"/>
      <c r="H2" s="40" t="s">
        <v>292</v>
      </c>
      <c r="I2" s="104" t="s">
        <v>307</v>
      </c>
      <c r="J2" s="104"/>
      <c r="K2" s="104"/>
      <c r="L2" s="104"/>
      <c r="M2" s="104"/>
    </row>
    <row r="3" spans="1:13" ht="12.75" customHeight="1">
      <c r="A3" s="105" t="s">
        <v>295</v>
      </c>
      <c r="B3" s="106" t="s">
        <v>296</v>
      </c>
      <c r="C3" s="107" t="s">
        <v>297</v>
      </c>
      <c r="D3" s="107"/>
      <c r="E3" s="107"/>
      <c r="F3" s="107"/>
      <c r="H3" s="105" t="s">
        <v>295</v>
      </c>
      <c r="I3" s="106" t="s">
        <v>296</v>
      </c>
      <c r="J3" s="107" t="s">
        <v>297</v>
      </c>
      <c r="K3" s="107"/>
      <c r="L3" s="107"/>
      <c r="M3" s="107"/>
    </row>
    <row r="4" spans="1:13" ht="12.75">
      <c r="A4" s="105"/>
      <c r="B4" s="106"/>
      <c r="C4" s="42" t="s">
        <v>298</v>
      </c>
      <c r="D4" s="43" t="s">
        <v>299</v>
      </c>
      <c r="E4" s="43" t="s">
        <v>300</v>
      </c>
      <c r="F4" s="44" t="s">
        <v>301</v>
      </c>
      <c r="H4" s="105"/>
      <c r="I4" s="106"/>
      <c r="J4" s="42" t="s">
        <v>298</v>
      </c>
      <c r="K4" s="43" t="s">
        <v>299</v>
      </c>
      <c r="L4" s="43" t="s">
        <v>300</v>
      </c>
      <c r="M4" s="44" t="s">
        <v>301</v>
      </c>
    </row>
    <row r="5" spans="1:8" ht="12.75">
      <c r="A5" s="41"/>
      <c r="H5" s="41"/>
    </row>
    <row r="6" spans="1:13" ht="12.75" customHeight="1">
      <c r="A6" s="115"/>
      <c r="B6" s="45">
        <v>1</v>
      </c>
      <c r="C6" s="46"/>
      <c r="D6" s="46"/>
      <c r="E6" s="47"/>
      <c r="F6" s="48">
        <f>IF(ISBLANK(C6),"",C6+D6)</f>
      </c>
      <c r="H6" s="114"/>
      <c r="I6" s="45">
        <v>3</v>
      </c>
      <c r="J6" s="46"/>
      <c r="K6" s="46"/>
      <c r="L6" s="47"/>
      <c r="M6" s="48">
        <f>IF(ISBLANK(J6),"",J6+K6)</f>
      </c>
    </row>
    <row r="7" spans="1:13" ht="12.75" customHeight="1">
      <c r="A7" s="115"/>
      <c r="B7" s="49">
        <v>2</v>
      </c>
      <c r="C7" s="50"/>
      <c r="D7" s="50"/>
      <c r="E7" s="51"/>
      <c r="F7" s="52">
        <f>IF(ISBLANK(C7),"",C7+D7)</f>
      </c>
      <c r="H7" s="114"/>
      <c r="I7" s="49">
        <v>4</v>
      </c>
      <c r="J7" s="50"/>
      <c r="K7" s="50"/>
      <c r="L7" s="51"/>
      <c r="M7" s="52">
        <f>IF(ISBLANK(J7),"",J7+K7)</f>
      </c>
    </row>
    <row r="8" spans="1:13" ht="12.75" customHeight="1">
      <c r="A8" s="115"/>
      <c r="B8" s="49">
        <v>4</v>
      </c>
      <c r="C8" s="50"/>
      <c r="D8" s="50"/>
      <c r="E8" s="51"/>
      <c r="F8" s="52">
        <f>IF(ISBLANK(C8),"",C8+D8)</f>
      </c>
      <c r="H8" s="114"/>
      <c r="I8" s="49">
        <v>2</v>
      </c>
      <c r="J8" s="50"/>
      <c r="K8" s="50"/>
      <c r="L8" s="51"/>
      <c r="M8" s="52">
        <f>IF(ISBLANK(J8),"",J8+K8)</f>
      </c>
    </row>
    <row r="9" spans="1:13" ht="12.75" customHeight="1">
      <c r="A9" s="115"/>
      <c r="B9" s="53">
        <v>3</v>
      </c>
      <c r="C9" s="54"/>
      <c r="D9" s="54"/>
      <c r="E9" s="55"/>
      <c r="F9" s="56">
        <f>IF(ISBLANK(C9),"",C9+D9)</f>
      </c>
      <c r="H9" s="114"/>
      <c r="I9" s="53">
        <v>1</v>
      </c>
      <c r="J9" s="54"/>
      <c r="K9" s="54"/>
      <c r="L9" s="55"/>
      <c r="M9" s="56">
        <f>IF(ISBLANK(J9),"",J9+K9)</f>
      </c>
    </row>
    <row r="10" spans="1:13" ht="16.5" customHeight="1">
      <c r="A10" s="115"/>
      <c r="B10" s="57" t="s">
        <v>302</v>
      </c>
      <c r="C10" s="58">
        <f>IF(ISNUMBER(C6),SUM(C6:C9),"")</f>
      </c>
      <c r="D10" s="59">
        <f>IF(ISNUMBER(D6),SUM(D6:D9),"")</f>
      </c>
      <c r="E10" s="59">
        <f>IF(ISNUMBER(E6),SUM(E6:E9),"")</f>
      </c>
      <c r="F10" s="60">
        <f>IF(ISNUMBER(F6),SUM(F6:F9),"")</f>
      </c>
      <c r="H10" s="114"/>
      <c r="I10" s="57" t="s">
        <v>302</v>
      </c>
      <c r="J10" s="58">
        <f>IF(ISNUMBER(J6),SUM(J6:J9),"")</f>
      </c>
      <c r="K10" s="59">
        <f>IF(ISNUMBER(K6),SUM(K6:K9),"")</f>
      </c>
      <c r="L10" s="59">
        <f>IF(ISNUMBER(L6),SUM(L6:L9),"")</f>
      </c>
      <c r="M10" s="60">
        <f>IF(ISNUMBER(M6),SUM(M6:M9),"")</f>
      </c>
    </row>
    <row r="11" spans="1:13" ht="12.75" customHeight="1">
      <c r="A11" s="113"/>
      <c r="B11" s="45">
        <v>2</v>
      </c>
      <c r="C11" s="46"/>
      <c r="D11" s="46"/>
      <c r="E11" s="47"/>
      <c r="F11" s="48">
        <f>IF(ISBLANK(C11),"",C11+D11)</f>
      </c>
      <c r="H11" s="114"/>
      <c r="I11" s="45">
        <v>4</v>
      </c>
      <c r="J11" s="46"/>
      <c r="K11" s="46"/>
      <c r="L11" s="47"/>
      <c r="M11" s="48">
        <f>IF(ISBLANK(J11),"",J11+K11)</f>
      </c>
    </row>
    <row r="12" spans="1:13" ht="12.75" customHeight="1">
      <c r="A12" s="113"/>
      <c r="B12" s="49">
        <v>1</v>
      </c>
      <c r="C12" s="50"/>
      <c r="D12" s="50"/>
      <c r="E12" s="51"/>
      <c r="F12" s="52">
        <f>IF(ISBLANK(C12),"",C12+D12)</f>
      </c>
      <c r="H12" s="114"/>
      <c r="I12" s="49">
        <v>3</v>
      </c>
      <c r="J12" s="50"/>
      <c r="K12" s="50"/>
      <c r="L12" s="51"/>
      <c r="M12" s="52">
        <f>IF(ISBLANK(J12),"",J12+K12)</f>
      </c>
    </row>
    <row r="13" spans="1:13" ht="12.75" customHeight="1">
      <c r="A13" s="113"/>
      <c r="B13" s="49">
        <v>3</v>
      </c>
      <c r="C13" s="50"/>
      <c r="D13" s="50"/>
      <c r="E13" s="51"/>
      <c r="F13" s="52">
        <f>IF(ISBLANK(C13),"",C13+D13)</f>
      </c>
      <c r="H13" s="114"/>
      <c r="I13" s="49">
        <v>1</v>
      </c>
      <c r="J13" s="50"/>
      <c r="K13" s="50"/>
      <c r="L13" s="51"/>
      <c r="M13" s="52">
        <f>IF(ISBLANK(J13),"",J13+K13)</f>
      </c>
    </row>
    <row r="14" spans="1:13" ht="12.75" customHeight="1">
      <c r="A14" s="113"/>
      <c r="B14" s="53">
        <v>4</v>
      </c>
      <c r="C14" s="54"/>
      <c r="D14" s="54"/>
      <c r="E14" s="55"/>
      <c r="F14" s="56">
        <f>IF(ISBLANK(C14),"",C14+D14)</f>
      </c>
      <c r="H14" s="114"/>
      <c r="I14" s="53">
        <v>2</v>
      </c>
      <c r="J14" s="54"/>
      <c r="K14" s="54"/>
      <c r="L14" s="55"/>
      <c r="M14" s="56">
        <f>IF(ISBLANK(J14),"",J14+K14)</f>
      </c>
    </row>
    <row r="15" spans="1:13" ht="16.5" customHeight="1">
      <c r="A15" s="113"/>
      <c r="B15" s="57" t="s">
        <v>302</v>
      </c>
      <c r="C15" s="61">
        <f>IF(ISNUMBER(C11),SUM(C11:C14),"")</f>
      </c>
      <c r="D15" s="61">
        <f>IF(ISNUMBER(D11),SUM(D11:D14),"")</f>
      </c>
      <c r="E15" s="59">
        <f>IF(ISNUMBER(E11),SUM(E11:E14),"")</f>
      </c>
      <c r="F15" s="60">
        <f>IF(ISNUMBER(F11),SUM(F11:F14),"")</f>
      </c>
      <c r="H15" s="114"/>
      <c r="I15" s="57" t="s">
        <v>302</v>
      </c>
      <c r="J15" s="58">
        <f>IF(ISNUMBER(J11),SUM(J11:J14),"")</f>
      </c>
      <c r="K15" s="59">
        <f>IF(ISNUMBER(K11),SUM(K11:K14),"")</f>
      </c>
      <c r="L15" s="59">
        <f>IF(ISNUMBER(L11),SUM(L11:L14),"")</f>
      </c>
      <c r="M15" s="60">
        <f>IF(ISNUMBER(M11),SUM(M11:M14),"")</f>
      </c>
    </row>
    <row r="17" spans="1:13" s="64" customFormat="1" ht="21.75" customHeight="1">
      <c r="A17" s="102" t="s">
        <v>301</v>
      </c>
      <c r="B17" s="102"/>
      <c r="C17" s="62" t="e">
        <f>SUM(C10+C15)</f>
        <v>#VALUE!</v>
      </c>
      <c r="D17" s="62" t="e">
        <f>SUM(D10+D15)</f>
        <v>#VALUE!</v>
      </c>
      <c r="E17" s="62" t="e">
        <f>SUM(E10+E15)</f>
        <v>#VALUE!</v>
      </c>
      <c r="F17" s="63" t="e">
        <f>SUM(F10+F15)</f>
        <v>#VALUE!</v>
      </c>
      <c r="H17" s="102" t="s">
        <v>301</v>
      </c>
      <c r="I17" s="102"/>
      <c r="J17" s="65" t="e">
        <f>J10+J15</f>
        <v>#VALUE!</v>
      </c>
      <c r="K17" s="65" t="e">
        <f>K10+K15</f>
        <v>#VALUE!</v>
      </c>
      <c r="L17" s="65" t="e">
        <f>L10+L15</f>
        <v>#VALUE!</v>
      </c>
      <c r="M17" s="66" t="e">
        <f>M10+M15</f>
        <v>#VALUE!</v>
      </c>
    </row>
    <row r="18" ht="31.5" customHeight="1"/>
    <row r="19" spans="1:13" s="39" customFormat="1" ht="34.5" customHeight="1">
      <c r="A19" s="103" t="s">
        <v>1</v>
      </c>
      <c r="B19" s="103"/>
      <c r="C19" s="103"/>
      <c r="D19" s="103"/>
      <c r="E19" s="103"/>
      <c r="F19" s="103"/>
      <c r="G19" s="38"/>
      <c r="H19" s="103" t="s">
        <v>1</v>
      </c>
      <c r="I19" s="103"/>
      <c r="J19" s="103"/>
      <c r="K19" s="103"/>
      <c r="L19" s="103"/>
      <c r="M19" s="103"/>
    </row>
    <row r="20" spans="1:13" ht="25.5" customHeight="1">
      <c r="A20" s="40" t="s">
        <v>292</v>
      </c>
      <c r="B20" s="109" t="s">
        <v>307</v>
      </c>
      <c r="C20" s="109"/>
      <c r="D20" s="109"/>
      <c r="E20" s="109"/>
      <c r="F20" s="109"/>
      <c r="G20" s="41"/>
      <c r="H20" s="40" t="s">
        <v>292</v>
      </c>
      <c r="I20" s="109" t="s">
        <v>307</v>
      </c>
      <c r="J20" s="109"/>
      <c r="K20" s="109"/>
      <c r="L20" s="109"/>
      <c r="M20" s="109"/>
    </row>
    <row r="21" spans="1:13" ht="12.75" customHeight="1">
      <c r="A21" s="105" t="s">
        <v>295</v>
      </c>
      <c r="B21" s="106" t="s">
        <v>296</v>
      </c>
      <c r="C21" s="107" t="s">
        <v>297</v>
      </c>
      <c r="D21" s="107"/>
      <c r="E21" s="107"/>
      <c r="F21" s="107"/>
      <c r="H21" s="105" t="s">
        <v>295</v>
      </c>
      <c r="I21" s="106" t="s">
        <v>296</v>
      </c>
      <c r="J21" s="107" t="s">
        <v>297</v>
      </c>
      <c r="K21" s="107"/>
      <c r="L21" s="107"/>
      <c r="M21" s="107"/>
    </row>
    <row r="22" spans="1:13" ht="12.75">
      <c r="A22" s="105"/>
      <c r="B22" s="106"/>
      <c r="C22" s="42" t="s">
        <v>298</v>
      </c>
      <c r="D22" s="43" t="s">
        <v>299</v>
      </c>
      <c r="E22" s="43" t="s">
        <v>300</v>
      </c>
      <c r="F22" s="44" t="s">
        <v>301</v>
      </c>
      <c r="H22" s="105"/>
      <c r="I22" s="106"/>
      <c r="J22" s="42" t="s">
        <v>298</v>
      </c>
      <c r="K22" s="43" t="s">
        <v>299</v>
      </c>
      <c r="L22" s="43" t="s">
        <v>300</v>
      </c>
      <c r="M22" s="44" t="s">
        <v>301</v>
      </c>
    </row>
    <row r="23" spans="1:8" ht="12.75">
      <c r="A23" s="41"/>
      <c r="H23" s="41"/>
    </row>
    <row r="24" spans="1:13" ht="12.75" customHeight="1">
      <c r="A24" s="115"/>
      <c r="B24" s="45">
        <v>1</v>
      </c>
      <c r="C24" s="46"/>
      <c r="D24" s="46"/>
      <c r="E24" s="47"/>
      <c r="F24" s="48">
        <f>IF(ISBLANK(C24),"",C24+D24)</f>
      </c>
      <c r="H24" s="113"/>
      <c r="I24" s="45">
        <v>3</v>
      </c>
      <c r="J24" s="46"/>
      <c r="K24" s="46"/>
      <c r="L24" s="47"/>
      <c r="M24" s="48">
        <f>IF(ISBLANK(J24),"",J24+K24)</f>
      </c>
    </row>
    <row r="25" spans="1:13" ht="12.75" customHeight="1">
      <c r="A25" s="115"/>
      <c r="B25" s="49">
        <v>2</v>
      </c>
      <c r="C25" s="50"/>
      <c r="D25" s="50"/>
      <c r="E25" s="51"/>
      <c r="F25" s="52">
        <f>IF(ISBLANK(C25),"",C25+D25)</f>
      </c>
      <c r="H25" s="113"/>
      <c r="I25" s="49">
        <v>4</v>
      </c>
      <c r="J25" s="50"/>
      <c r="K25" s="50"/>
      <c r="L25" s="51"/>
      <c r="M25" s="52">
        <f>IF(ISBLANK(J25),"",J25+K25)</f>
      </c>
    </row>
    <row r="26" spans="1:13" ht="12.75" customHeight="1">
      <c r="A26" s="115"/>
      <c r="B26" s="49">
        <v>4</v>
      </c>
      <c r="C26" s="50"/>
      <c r="D26" s="50"/>
      <c r="E26" s="51"/>
      <c r="F26" s="52">
        <f>IF(ISBLANK(C26),"",C26+D26)</f>
      </c>
      <c r="H26" s="113"/>
      <c r="I26" s="49">
        <v>2</v>
      </c>
      <c r="J26" s="50"/>
      <c r="K26" s="50"/>
      <c r="L26" s="51"/>
      <c r="M26" s="52">
        <f>IF(ISBLANK(J26),"",J26+K26)</f>
      </c>
    </row>
    <row r="27" spans="1:13" ht="12.75" customHeight="1">
      <c r="A27" s="115"/>
      <c r="B27" s="53">
        <v>3</v>
      </c>
      <c r="C27" s="54"/>
      <c r="D27" s="54"/>
      <c r="E27" s="55"/>
      <c r="F27" s="56">
        <f>IF(ISBLANK(C27),"",C27+D27)</f>
      </c>
      <c r="H27" s="113"/>
      <c r="I27" s="53">
        <v>1</v>
      </c>
      <c r="J27" s="54"/>
      <c r="K27" s="54"/>
      <c r="L27" s="55"/>
      <c r="M27" s="56">
        <f>IF(ISBLANK(J27),"",J27+K27)</f>
      </c>
    </row>
    <row r="28" spans="1:13" ht="16.5" customHeight="1">
      <c r="A28" s="115"/>
      <c r="B28" s="57" t="s">
        <v>302</v>
      </c>
      <c r="C28" s="58">
        <f>IF(ISNUMBER(C24),SUM(C24:C27),"")</f>
      </c>
      <c r="D28" s="59">
        <f>IF(ISNUMBER(D24),SUM(D24:D27),"")</f>
      </c>
      <c r="E28" s="59">
        <f>IF(ISNUMBER(E24),SUM(E24:E27),"")</f>
      </c>
      <c r="F28" s="60">
        <f>IF(ISNUMBER(F24),SUM(F24:F27),"")</f>
      </c>
      <c r="H28" s="113"/>
      <c r="I28" s="57" t="s">
        <v>302</v>
      </c>
      <c r="J28" s="58">
        <f>IF(ISNUMBER(J24),SUM(J24:J27),"")</f>
      </c>
      <c r="K28" s="59">
        <f>IF(ISNUMBER(K24),SUM(K24:K27),"")</f>
      </c>
      <c r="L28" s="59">
        <f>IF(ISNUMBER(L24),SUM(L24:L27),"")</f>
      </c>
      <c r="M28" s="60">
        <f>IF(ISNUMBER(M24),SUM(M24:M27),"")</f>
      </c>
    </row>
    <row r="29" spans="1:13" ht="12.75" customHeight="1">
      <c r="A29" s="114"/>
      <c r="B29" s="45">
        <v>2</v>
      </c>
      <c r="C29" s="67"/>
      <c r="D29" s="47"/>
      <c r="E29" s="47"/>
      <c r="F29" s="48">
        <f>IF(ISBLANK(C29),"",C29+D29)</f>
      </c>
      <c r="H29" s="114"/>
      <c r="I29" s="45">
        <v>4</v>
      </c>
      <c r="J29" s="67"/>
      <c r="K29" s="47"/>
      <c r="L29" s="47"/>
      <c r="M29" s="48">
        <f>IF(ISBLANK(J29),"",J29+K29)</f>
      </c>
    </row>
    <row r="30" spans="1:13" ht="12.75" customHeight="1">
      <c r="A30" s="114"/>
      <c r="B30" s="49">
        <v>1</v>
      </c>
      <c r="C30" s="68"/>
      <c r="D30" s="51"/>
      <c r="E30" s="51"/>
      <c r="F30" s="52">
        <f>IF(ISBLANK(C30),"",C30+D30)</f>
      </c>
      <c r="H30" s="114"/>
      <c r="I30" s="49">
        <v>3</v>
      </c>
      <c r="J30" s="68"/>
      <c r="K30" s="51"/>
      <c r="L30" s="51"/>
      <c r="M30" s="52">
        <f>IF(ISBLANK(J30),"",J30+K30)</f>
      </c>
    </row>
    <row r="31" spans="1:13" ht="12.75" customHeight="1">
      <c r="A31" s="114"/>
      <c r="B31" s="49">
        <v>3</v>
      </c>
      <c r="C31" s="68"/>
      <c r="D31" s="51"/>
      <c r="E31" s="51"/>
      <c r="F31" s="52">
        <f>IF(ISBLANK(C31),"",C31+D31)</f>
      </c>
      <c r="H31" s="114"/>
      <c r="I31" s="49">
        <v>1</v>
      </c>
      <c r="J31" s="68"/>
      <c r="K31" s="51"/>
      <c r="L31" s="51"/>
      <c r="M31" s="52">
        <f>IF(ISBLANK(J31),"",J31+K31)</f>
      </c>
    </row>
    <row r="32" spans="1:13" ht="12.75" customHeight="1">
      <c r="A32" s="114"/>
      <c r="B32" s="53">
        <v>4</v>
      </c>
      <c r="C32" s="69"/>
      <c r="D32" s="55"/>
      <c r="E32" s="55"/>
      <c r="F32" s="56">
        <f>IF(ISBLANK(C32),"",C32+D32)</f>
      </c>
      <c r="H32" s="114"/>
      <c r="I32" s="53">
        <v>2</v>
      </c>
      <c r="J32" s="69"/>
      <c r="K32" s="55"/>
      <c r="L32" s="55"/>
      <c r="M32" s="56">
        <f>IF(ISBLANK(J32),"",J32+K32)</f>
      </c>
    </row>
    <row r="33" spans="1:13" ht="16.5" customHeight="1">
      <c r="A33" s="114"/>
      <c r="B33" s="57" t="s">
        <v>302</v>
      </c>
      <c r="C33" s="61">
        <f>IF(ISNUMBER(C29),SUM(C29:C32),"")</f>
      </c>
      <c r="D33" s="61">
        <f>IF(ISNUMBER(D29),SUM(D29:D32),"")</f>
      </c>
      <c r="E33" s="59">
        <f>IF(ISNUMBER(E29),SUM(E29:E32),"")</f>
      </c>
      <c r="F33" s="60">
        <f>IF(ISNUMBER(F29),SUM(F29:F32),"")</f>
      </c>
      <c r="H33" s="114"/>
      <c r="I33" s="57" t="s">
        <v>302</v>
      </c>
      <c r="J33" s="58">
        <f>IF(ISNUMBER(J29),SUM(J29:J32),"")</f>
      </c>
      <c r="K33" s="59">
        <f>IF(ISNUMBER(K29),SUM(K29:K32),"")</f>
      </c>
      <c r="L33" s="59">
        <f>IF(ISNUMBER(L29),SUM(L29:L32),"")</f>
      </c>
      <c r="M33" s="60">
        <f>IF(ISNUMBER(M29),SUM(M29:M32),"")</f>
      </c>
    </row>
    <row r="35" spans="1:13" s="64" customFormat="1" ht="21.75" customHeight="1">
      <c r="A35" s="102" t="s">
        <v>301</v>
      </c>
      <c r="B35" s="102"/>
      <c r="C35" s="62" t="e">
        <f>SUM(C28+C33)</f>
        <v>#VALUE!</v>
      </c>
      <c r="D35" s="62" t="e">
        <f>SUM(D28+D33)</f>
        <v>#VALUE!</v>
      </c>
      <c r="E35" s="62" t="e">
        <f>SUM(E28+E33)</f>
        <v>#VALUE!</v>
      </c>
      <c r="F35" s="63" t="e">
        <f>SUM(F28+F33)</f>
        <v>#VALUE!</v>
      </c>
      <c r="H35" s="102" t="s">
        <v>301</v>
      </c>
      <c r="I35" s="102"/>
      <c r="J35" s="65" t="e">
        <f>J28+J33</f>
        <v>#VALUE!</v>
      </c>
      <c r="K35" s="65" t="e">
        <f>K28+K33</f>
        <v>#VALUE!</v>
      </c>
      <c r="L35" s="65" t="e">
        <f>L28+L33</f>
        <v>#VALUE!</v>
      </c>
      <c r="M35" s="66" t="e">
        <f>M28+M33</f>
        <v>#VALUE!</v>
      </c>
    </row>
    <row r="36" ht="31.5" customHeight="1">
      <c r="U36" s="37" t="s">
        <v>305</v>
      </c>
    </row>
    <row r="37" spans="1:13" s="39" customFormat="1" ht="34.5" customHeight="1">
      <c r="A37" s="103" t="s">
        <v>1</v>
      </c>
      <c r="B37" s="103"/>
      <c r="C37" s="103"/>
      <c r="D37" s="103"/>
      <c r="E37" s="103"/>
      <c r="F37" s="103"/>
      <c r="G37" s="38"/>
      <c r="H37" s="103" t="s">
        <v>1</v>
      </c>
      <c r="I37" s="103"/>
      <c r="J37" s="103"/>
      <c r="K37" s="103"/>
      <c r="L37" s="103"/>
      <c r="M37" s="103"/>
    </row>
    <row r="38" spans="1:13" ht="25.5" customHeight="1">
      <c r="A38" s="40" t="s">
        <v>292</v>
      </c>
      <c r="B38" s="104" t="s">
        <v>307</v>
      </c>
      <c r="C38" s="104"/>
      <c r="D38" s="104"/>
      <c r="E38" s="104"/>
      <c r="F38" s="104"/>
      <c r="G38" s="41"/>
      <c r="H38" s="40" t="s">
        <v>292</v>
      </c>
      <c r="I38" s="104" t="s">
        <v>307</v>
      </c>
      <c r="J38" s="104"/>
      <c r="K38" s="104"/>
      <c r="L38" s="104"/>
      <c r="M38" s="104"/>
    </row>
    <row r="39" spans="1:13" ht="12.75" customHeight="1">
      <c r="A39" s="105" t="s">
        <v>295</v>
      </c>
      <c r="B39" s="106" t="s">
        <v>296</v>
      </c>
      <c r="C39" s="107" t="s">
        <v>297</v>
      </c>
      <c r="D39" s="107"/>
      <c r="E39" s="107"/>
      <c r="F39" s="107"/>
      <c r="H39" s="105" t="s">
        <v>295</v>
      </c>
      <c r="I39" s="106" t="s">
        <v>296</v>
      </c>
      <c r="J39" s="107" t="s">
        <v>297</v>
      </c>
      <c r="K39" s="107"/>
      <c r="L39" s="107"/>
      <c r="M39" s="107"/>
    </row>
    <row r="40" spans="1:13" ht="12.75">
      <c r="A40" s="105"/>
      <c r="B40" s="106"/>
      <c r="C40" s="42" t="s">
        <v>298</v>
      </c>
      <c r="D40" s="43" t="s">
        <v>299</v>
      </c>
      <c r="E40" s="43" t="s">
        <v>300</v>
      </c>
      <c r="F40" s="44" t="s">
        <v>301</v>
      </c>
      <c r="H40" s="105"/>
      <c r="I40" s="106"/>
      <c r="J40" s="42" t="s">
        <v>298</v>
      </c>
      <c r="K40" s="43" t="s">
        <v>299</v>
      </c>
      <c r="L40" s="43" t="s">
        <v>300</v>
      </c>
      <c r="M40" s="44" t="s">
        <v>301</v>
      </c>
    </row>
    <row r="41" spans="1:8" ht="12.75">
      <c r="A41" s="41"/>
      <c r="H41" s="41"/>
    </row>
    <row r="42" spans="1:13" ht="12.75" customHeight="1">
      <c r="A42" s="113"/>
      <c r="B42" s="45">
        <v>1</v>
      </c>
      <c r="C42" s="46"/>
      <c r="D42" s="46"/>
      <c r="E42" s="47"/>
      <c r="F42" s="48">
        <f>IF(ISBLANK(C42),"",C42+D42)</f>
      </c>
      <c r="H42" s="113"/>
      <c r="I42" s="45">
        <v>3</v>
      </c>
      <c r="J42" s="46"/>
      <c r="K42" s="46"/>
      <c r="L42" s="47"/>
      <c r="M42" s="48">
        <f>IF(ISBLANK(J42),"",J42+K42)</f>
      </c>
    </row>
    <row r="43" spans="1:13" ht="12.75" customHeight="1">
      <c r="A43" s="113"/>
      <c r="B43" s="49">
        <v>2</v>
      </c>
      <c r="C43" s="50"/>
      <c r="D43" s="50"/>
      <c r="E43" s="51"/>
      <c r="F43" s="52">
        <f>IF(ISBLANK(C43),"",C43+D43)</f>
      </c>
      <c r="H43" s="113"/>
      <c r="I43" s="49">
        <v>4</v>
      </c>
      <c r="J43" s="50"/>
      <c r="K43" s="50"/>
      <c r="L43" s="51"/>
      <c r="M43" s="52">
        <f>IF(ISBLANK(J43),"",J43+K43)</f>
      </c>
    </row>
    <row r="44" spans="1:13" ht="12.75" customHeight="1">
      <c r="A44" s="113"/>
      <c r="B44" s="49">
        <v>4</v>
      </c>
      <c r="C44" s="50"/>
      <c r="D44" s="50"/>
      <c r="E44" s="51"/>
      <c r="F44" s="52">
        <f>IF(ISBLANK(C44),"",C44+D44)</f>
      </c>
      <c r="H44" s="113"/>
      <c r="I44" s="49">
        <v>2</v>
      </c>
      <c r="J44" s="50"/>
      <c r="K44" s="50"/>
      <c r="L44" s="51"/>
      <c r="M44" s="52">
        <f>IF(ISBLANK(J44),"",J44+K44)</f>
      </c>
    </row>
    <row r="45" spans="1:13" ht="12.75" customHeight="1">
      <c r="A45" s="113"/>
      <c r="B45" s="53">
        <v>3</v>
      </c>
      <c r="C45" s="54"/>
      <c r="D45" s="54"/>
      <c r="E45" s="55"/>
      <c r="F45" s="56">
        <f>IF(ISBLANK(C45),"",C45+D45)</f>
      </c>
      <c r="H45" s="113"/>
      <c r="I45" s="53">
        <v>1</v>
      </c>
      <c r="J45" s="54"/>
      <c r="K45" s="54"/>
      <c r="L45" s="55"/>
      <c r="M45" s="56">
        <f>IF(ISBLANK(J45),"",J45+K45)</f>
      </c>
    </row>
    <row r="46" spans="1:13" ht="16.5" customHeight="1">
      <c r="A46" s="113"/>
      <c r="B46" s="57" t="s">
        <v>302</v>
      </c>
      <c r="C46" s="58">
        <f>IF(ISNUMBER(C42),SUM(C42:C45),"")</f>
      </c>
      <c r="D46" s="59">
        <f>IF(ISNUMBER(D42),SUM(D42:D45),"")</f>
      </c>
      <c r="E46" s="59">
        <f>IF(ISNUMBER(E42),SUM(E42:E45),"")</f>
      </c>
      <c r="F46" s="60">
        <f>IF(ISNUMBER(F42),SUM(F42:F45),"")</f>
      </c>
      <c r="H46" s="113"/>
      <c r="I46" s="57" t="s">
        <v>302</v>
      </c>
      <c r="J46" s="58">
        <f>IF(ISNUMBER(J42),SUM(J42:J45),"")</f>
      </c>
      <c r="K46" s="59">
        <f>IF(ISNUMBER(K42),SUM(K42:K45),"")</f>
      </c>
      <c r="L46" s="59">
        <f>IF(ISNUMBER(L42),SUM(L42:L45),"")</f>
      </c>
      <c r="M46" s="60">
        <f>IF(ISNUMBER(M42),SUM(M42:M45),"")</f>
      </c>
    </row>
    <row r="47" spans="1:13" ht="12.75" customHeight="1">
      <c r="A47" s="114"/>
      <c r="B47" s="45">
        <v>2</v>
      </c>
      <c r="C47" s="67"/>
      <c r="D47" s="47"/>
      <c r="E47" s="47"/>
      <c r="F47" s="48">
        <f>IF(ISBLANK(C47),"",C47+D47)</f>
      </c>
      <c r="H47" s="114"/>
      <c r="I47" s="45">
        <v>4</v>
      </c>
      <c r="J47" s="67"/>
      <c r="K47" s="47"/>
      <c r="L47" s="47"/>
      <c r="M47" s="48">
        <f>IF(ISBLANK(J47),"",J47+K47)</f>
      </c>
    </row>
    <row r="48" spans="1:13" ht="12.75" customHeight="1">
      <c r="A48" s="114"/>
      <c r="B48" s="49">
        <v>1</v>
      </c>
      <c r="C48" s="68"/>
      <c r="D48" s="51"/>
      <c r="E48" s="51"/>
      <c r="F48" s="52">
        <f>IF(ISBLANK(C48),"",C48+D48)</f>
      </c>
      <c r="H48" s="114"/>
      <c r="I48" s="49">
        <v>3</v>
      </c>
      <c r="J48" s="68"/>
      <c r="K48" s="51"/>
      <c r="L48" s="51"/>
      <c r="M48" s="52">
        <f>IF(ISBLANK(J48),"",J48+K48)</f>
      </c>
    </row>
    <row r="49" spans="1:13" ht="12.75" customHeight="1">
      <c r="A49" s="114"/>
      <c r="B49" s="49">
        <v>3</v>
      </c>
      <c r="C49" s="68"/>
      <c r="D49" s="51"/>
      <c r="E49" s="51"/>
      <c r="F49" s="52">
        <f>IF(ISBLANK(C49),"",C49+D49)</f>
      </c>
      <c r="H49" s="114"/>
      <c r="I49" s="49">
        <v>1</v>
      </c>
      <c r="J49" s="68"/>
      <c r="K49" s="51"/>
      <c r="L49" s="51"/>
      <c r="M49" s="52">
        <f>IF(ISBLANK(J49),"",J49+K49)</f>
      </c>
    </row>
    <row r="50" spans="1:13" ht="12.75" customHeight="1">
      <c r="A50" s="114"/>
      <c r="B50" s="53">
        <v>4</v>
      </c>
      <c r="C50" s="69"/>
      <c r="D50" s="55"/>
      <c r="E50" s="55"/>
      <c r="F50" s="56">
        <f>IF(ISBLANK(C50),"",C50+D50)</f>
      </c>
      <c r="H50" s="114"/>
      <c r="I50" s="53">
        <v>2</v>
      </c>
      <c r="J50" s="69"/>
      <c r="K50" s="55"/>
      <c r="L50" s="55"/>
      <c r="M50" s="56">
        <f>IF(ISBLANK(J50),"",J50+K50)</f>
      </c>
    </row>
    <row r="51" spans="1:13" ht="16.5" customHeight="1">
      <c r="A51" s="114"/>
      <c r="B51" s="57" t="s">
        <v>302</v>
      </c>
      <c r="C51" s="61">
        <f>IF(ISNUMBER(C47),SUM(C47:C50),"")</f>
      </c>
      <c r="D51" s="61">
        <f>IF(ISNUMBER(D47),SUM(D47:D50),"")</f>
      </c>
      <c r="E51" s="59">
        <f>IF(ISNUMBER(E47),SUM(E47:E50),"")</f>
      </c>
      <c r="F51" s="60">
        <f>IF(ISNUMBER(F47),SUM(F47:F50),"")</f>
      </c>
      <c r="H51" s="114"/>
      <c r="I51" s="57" t="s">
        <v>302</v>
      </c>
      <c r="J51" s="58">
        <f>IF(ISNUMBER(J47),SUM(J47:J50),"")</f>
      </c>
      <c r="K51" s="59">
        <f>IF(ISNUMBER(K47),SUM(K47:K50),"")</f>
      </c>
      <c r="L51" s="59">
        <f>IF(ISNUMBER(L47),SUM(L47:L50),"")</f>
      </c>
      <c r="M51" s="60">
        <f>IF(ISNUMBER(M47),SUM(M47:M50),"")</f>
      </c>
    </row>
    <row r="53" spans="1:13" s="64" customFormat="1" ht="21.75" customHeight="1">
      <c r="A53" s="102" t="s">
        <v>301</v>
      </c>
      <c r="B53" s="102"/>
      <c r="C53" s="62" t="e">
        <f>SUM(C46+C51)</f>
        <v>#VALUE!</v>
      </c>
      <c r="D53" s="62" t="e">
        <f>SUM(D46+D51)</f>
        <v>#VALUE!</v>
      </c>
      <c r="E53" s="62" t="e">
        <f>SUM(E46+E51)</f>
        <v>#VALUE!</v>
      </c>
      <c r="F53" s="63" t="e">
        <f>SUM(F46+F51)</f>
        <v>#VALUE!</v>
      </c>
      <c r="H53" s="102" t="s">
        <v>301</v>
      </c>
      <c r="I53" s="102"/>
      <c r="J53" s="65" t="e">
        <f>J46+J51</f>
        <v>#VALUE!</v>
      </c>
      <c r="K53" s="65" t="e">
        <f>K46+K51</f>
        <v>#VALUE!</v>
      </c>
      <c r="L53" s="65" t="e">
        <f>L46+L51</f>
        <v>#VALUE!</v>
      </c>
      <c r="M53" s="66" t="e">
        <f>M46+M51</f>
        <v>#VALUE!</v>
      </c>
    </row>
  </sheetData>
  <sheetProtection selectLockedCells="1" selectUnlockedCells="1"/>
  <mergeCells count="48">
    <mergeCell ref="A1:F1"/>
    <mergeCell ref="H1:M1"/>
    <mergeCell ref="B2:F2"/>
    <mergeCell ref="I2:M2"/>
    <mergeCell ref="A3:A4"/>
    <mergeCell ref="B3:B4"/>
    <mergeCell ref="C3:F3"/>
    <mergeCell ref="H3:H4"/>
    <mergeCell ref="I3:I4"/>
    <mergeCell ref="J3:M3"/>
    <mergeCell ref="A6:A10"/>
    <mergeCell ref="H6:H10"/>
    <mergeCell ref="A11:A15"/>
    <mergeCell ref="H11:H15"/>
    <mergeCell ref="A17:B17"/>
    <mergeCell ref="H17:I17"/>
    <mergeCell ref="A19:F19"/>
    <mergeCell ref="H19:M19"/>
    <mergeCell ref="B20:F20"/>
    <mergeCell ref="I20:M20"/>
    <mergeCell ref="A21:A22"/>
    <mergeCell ref="B21:B22"/>
    <mergeCell ref="C21:F21"/>
    <mergeCell ref="H21:H22"/>
    <mergeCell ref="I21:I22"/>
    <mergeCell ref="J21:M21"/>
    <mergeCell ref="A24:A28"/>
    <mergeCell ref="H24:H28"/>
    <mergeCell ref="A29:A33"/>
    <mergeCell ref="H29:H33"/>
    <mergeCell ref="A35:B35"/>
    <mergeCell ref="H35:I35"/>
    <mergeCell ref="A37:F37"/>
    <mergeCell ref="H37:M37"/>
    <mergeCell ref="B38:F38"/>
    <mergeCell ref="I38:M38"/>
    <mergeCell ref="A39:A40"/>
    <mergeCell ref="B39:B40"/>
    <mergeCell ref="C39:F39"/>
    <mergeCell ref="H39:H40"/>
    <mergeCell ref="I39:I40"/>
    <mergeCell ref="J39:M39"/>
    <mergeCell ref="A42:A46"/>
    <mergeCell ref="H42:H46"/>
    <mergeCell ref="A47:A51"/>
    <mergeCell ref="H47:H51"/>
    <mergeCell ref="A53:B53"/>
    <mergeCell ref="H53:I53"/>
  </mergeCells>
  <printOptions horizontalCentered="1" verticalCentered="1"/>
  <pageMargins left="0.39375" right="0.39375" top="0.39375" bottom="0.3541666666666667" header="0.5118055555555555" footer="0.5118055555555555"/>
  <pageSetup horizontalDpi="300" verticalDpi="300" orientation="portrait" paperSize="9" scale="9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2:H199"/>
  <sheetViews>
    <sheetView zoomScalePageLayoutView="0" workbookViewId="0" topLeftCell="A25">
      <selection activeCell="K36" sqref="K36"/>
    </sheetView>
  </sheetViews>
  <sheetFormatPr defaultColWidth="9.140625" defaultRowHeight="15"/>
  <cols>
    <col min="1" max="1" width="5.28125" style="1" customWidth="1"/>
    <col min="2" max="2" width="29.57421875" style="2" customWidth="1"/>
    <col min="3" max="3" width="26.421875" style="2" customWidth="1"/>
    <col min="4" max="4" width="11.00390625" style="2" customWidth="1"/>
    <col min="5" max="5" width="7.28125" style="3" customWidth="1"/>
    <col min="6" max="6" width="8.57421875" style="3" customWidth="1"/>
    <col min="7" max="7" width="4.8515625" style="3" customWidth="1"/>
    <col min="8" max="8" width="14.140625" style="4" customWidth="1"/>
    <col min="9" max="16384" width="9.140625" style="1" customWidth="1"/>
  </cols>
  <sheetData>
    <row r="2" spans="1:8" s="5" customFormat="1" ht="15.75">
      <c r="A2" s="98" t="s">
        <v>0</v>
      </c>
      <c r="B2" s="98"/>
      <c r="C2" s="98"/>
      <c r="D2" s="98"/>
      <c r="E2" s="98"/>
      <c r="F2" s="98"/>
      <c r="G2" s="98"/>
      <c r="H2" s="98"/>
    </row>
    <row r="3" spans="1:8" ht="21">
      <c r="A3" s="99" t="s">
        <v>264</v>
      </c>
      <c r="B3" s="99"/>
      <c r="C3" s="99"/>
      <c r="D3" s="99"/>
      <c r="E3" s="99"/>
      <c r="F3" s="99"/>
      <c r="G3" s="99"/>
      <c r="H3" s="99"/>
    </row>
    <row r="4" spans="1:8" ht="21">
      <c r="A4" s="6"/>
      <c r="B4" s="6"/>
      <c r="C4" s="6"/>
      <c r="D4" s="6"/>
      <c r="E4" s="6"/>
      <c r="F4" s="6"/>
      <c r="G4" s="6"/>
      <c r="H4" s="6"/>
    </row>
    <row r="5" spans="1:8" s="10" customFormat="1" ht="24" customHeight="1">
      <c r="A5" s="7" t="s">
        <v>2</v>
      </c>
      <c r="B5" s="8" t="s">
        <v>164</v>
      </c>
      <c r="C5" s="8" t="s">
        <v>265</v>
      </c>
      <c r="D5" s="8" t="s">
        <v>5</v>
      </c>
      <c r="E5" s="8" t="s">
        <v>6</v>
      </c>
      <c r="F5" s="8" t="s">
        <v>7</v>
      </c>
      <c r="G5" s="8" t="s">
        <v>8</v>
      </c>
      <c r="H5" s="9" t="s">
        <v>166</v>
      </c>
    </row>
    <row r="6" spans="1:8" s="3" customFormat="1" ht="18" customHeight="1">
      <c r="A6" s="36" t="s">
        <v>10</v>
      </c>
      <c r="B6" s="18" t="s">
        <v>266</v>
      </c>
      <c r="C6" s="18" t="s">
        <v>267</v>
      </c>
      <c r="D6" s="19" t="s">
        <v>48</v>
      </c>
      <c r="E6" s="20">
        <v>391</v>
      </c>
      <c r="F6" s="20">
        <v>222</v>
      </c>
      <c r="G6" s="20">
        <v>2</v>
      </c>
      <c r="H6" s="21">
        <f aca="true" t="shared" si="0" ref="H6:H52">E6+F6</f>
        <v>613</v>
      </c>
    </row>
    <row r="7" spans="1:8" ht="18" customHeight="1">
      <c r="A7" s="17" t="s">
        <v>14</v>
      </c>
      <c r="B7" s="18" t="s">
        <v>268</v>
      </c>
      <c r="C7" s="18" t="s">
        <v>194</v>
      </c>
      <c r="D7" s="19" t="s">
        <v>48</v>
      </c>
      <c r="E7" s="20">
        <f>'smíš.1-6'!C15</f>
        <v>390</v>
      </c>
      <c r="F7" s="20">
        <f>'smíš.1-6'!D15</f>
        <v>216</v>
      </c>
      <c r="G7" s="20">
        <f>'smíš.1-6'!E15</f>
        <v>6</v>
      </c>
      <c r="H7" s="21">
        <f t="shared" si="0"/>
        <v>606</v>
      </c>
    </row>
    <row r="8" spans="1:8" ht="18" customHeight="1">
      <c r="A8" s="17" t="s">
        <v>17</v>
      </c>
      <c r="B8" s="18" t="s">
        <v>451</v>
      </c>
      <c r="C8" s="18" t="s">
        <v>353</v>
      </c>
      <c r="D8" s="19" t="s">
        <v>48</v>
      </c>
      <c r="E8" s="20">
        <f>'ženy 7-12'!J10</f>
        <v>390</v>
      </c>
      <c r="F8" s="20">
        <f>'ženy 7-12'!K10</f>
        <v>200</v>
      </c>
      <c r="G8" s="20">
        <v>2</v>
      </c>
      <c r="H8" s="21">
        <f t="shared" si="0"/>
        <v>590</v>
      </c>
    </row>
    <row r="9" spans="1:8" ht="18" customHeight="1">
      <c r="A9" s="17" t="s">
        <v>19</v>
      </c>
      <c r="B9" s="18" t="s">
        <v>497</v>
      </c>
      <c r="C9" s="18" t="s">
        <v>496</v>
      </c>
      <c r="D9" s="19" t="s">
        <v>48</v>
      </c>
      <c r="E9" s="20">
        <f>'smíš.25-30'!C33</f>
        <v>403</v>
      </c>
      <c r="F9" s="20">
        <f>'smíš.25-30'!D33</f>
        <v>182</v>
      </c>
      <c r="G9" s="20">
        <v>4</v>
      </c>
      <c r="H9" s="21">
        <f t="shared" si="0"/>
        <v>585</v>
      </c>
    </row>
    <row r="10" spans="1:8" ht="18" customHeight="1">
      <c r="A10" s="17" t="s">
        <v>22</v>
      </c>
      <c r="B10" s="18" t="s">
        <v>464</v>
      </c>
      <c r="C10" s="18" t="s">
        <v>465</v>
      </c>
      <c r="D10" s="19" t="s">
        <v>48</v>
      </c>
      <c r="E10" s="20">
        <f>'smíš.19-24'!J33</f>
        <v>385</v>
      </c>
      <c r="F10" s="20">
        <f>'smíš.19-24'!K33</f>
        <v>194</v>
      </c>
      <c r="G10" s="20">
        <v>0</v>
      </c>
      <c r="H10" s="21">
        <f t="shared" si="0"/>
        <v>579</v>
      </c>
    </row>
    <row r="11" spans="1:8" ht="18" customHeight="1">
      <c r="A11" s="17" t="s">
        <v>24</v>
      </c>
      <c r="B11" s="18" t="s">
        <v>385</v>
      </c>
      <c r="C11" s="18" t="s">
        <v>190</v>
      </c>
      <c r="D11" s="19" t="s">
        <v>48</v>
      </c>
      <c r="E11" s="20">
        <v>382</v>
      </c>
      <c r="F11" s="20">
        <v>195</v>
      </c>
      <c r="G11" s="20">
        <v>2</v>
      </c>
      <c r="H11" s="21">
        <f t="shared" si="0"/>
        <v>577</v>
      </c>
    </row>
    <row r="12" spans="1:8" ht="18" customHeight="1">
      <c r="A12" s="17" t="s">
        <v>25</v>
      </c>
      <c r="B12" s="18" t="s">
        <v>269</v>
      </c>
      <c r="C12" s="18" t="s">
        <v>202</v>
      </c>
      <c r="D12" s="19" t="s">
        <v>48</v>
      </c>
      <c r="E12" s="20">
        <f>'ženy 1-6'!C28</f>
        <v>384</v>
      </c>
      <c r="F12" s="20">
        <f>'ženy 1-6'!D28</f>
        <v>192</v>
      </c>
      <c r="G12" s="20">
        <v>1</v>
      </c>
      <c r="H12" s="21">
        <f t="shared" si="0"/>
        <v>576</v>
      </c>
    </row>
    <row r="13" spans="1:8" ht="18" customHeight="1">
      <c r="A13" s="17" t="s">
        <v>27</v>
      </c>
      <c r="B13" s="18" t="s">
        <v>270</v>
      </c>
      <c r="C13" s="18" t="s">
        <v>192</v>
      </c>
      <c r="D13" s="19" t="s">
        <v>48</v>
      </c>
      <c r="E13" s="20">
        <v>371</v>
      </c>
      <c r="F13" s="20">
        <v>203</v>
      </c>
      <c r="G13" s="20">
        <v>3</v>
      </c>
      <c r="H13" s="21">
        <f t="shared" si="0"/>
        <v>574</v>
      </c>
    </row>
    <row r="14" spans="1:8" ht="18" customHeight="1">
      <c r="A14" s="17" t="s">
        <v>29</v>
      </c>
      <c r="B14" s="18" t="s">
        <v>269</v>
      </c>
      <c r="C14" s="18" t="s">
        <v>202</v>
      </c>
      <c r="D14" s="19" t="s">
        <v>48</v>
      </c>
      <c r="E14" s="20">
        <f>'smíš.7-12'!J46</f>
        <v>393</v>
      </c>
      <c r="F14" s="20">
        <f>'smíš.7-12'!K46</f>
        <v>181</v>
      </c>
      <c r="G14" s="20">
        <f>'smíš.7-12'!L46</f>
        <v>4</v>
      </c>
      <c r="H14" s="21">
        <f t="shared" si="0"/>
        <v>574</v>
      </c>
    </row>
    <row r="15" spans="1:8" ht="18" customHeight="1">
      <c r="A15" s="17" t="s">
        <v>32</v>
      </c>
      <c r="B15" s="18" t="s">
        <v>485</v>
      </c>
      <c r="C15" s="18" t="s">
        <v>483</v>
      </c>
      <c r="D15" s="19" t="s">
        <v>48</v>
      </c>
      <c r="E15" s="20">
        <f>'smíš.25-30'!J15</f>
        <v>372</v>
      </c>
      <c r="F15" s="20">
        <f>'smíš.25-30'!K15</f>
        <v>201</v>
      </c>
      <c r="G15" s="20">
        <v>4</v>
      </c>
      <c r="H15" s="21">
        <f t="shared" si="0"/>
        <v>573</v>
      </c>
    </row>
    <row r="16" spans="1:8" ht="18" customHeight="1">
      <c r="A16" s="17" t="s">
        <v>34</v>
      </c>
      <c r="B16" s="18" t="s">
        <v>271</v>
      </c>
      <c r="C16" s="18" t="s">
        <v>188</v>
      </c>
      <c r="D16" s="19" t="s">
        <v>48</v>
      </c>
      <c r="E16" s="20">
        <f>'smíš.13-18'!C15</f>
        <v>389</v>
      </c>
      <c r="F16" s="20">
        <f>'smíš.13-18'!D15</f>
        <v>184</v>
      </c>
      <c r="G16" s="20">
        <f>'smíš.13-18'!E15</f>
        <v>4</v>
      </c>
      <c r="H16" s="21">
        <f t="shared" si="0"/>
        <v>573</v>
      </c>
    </row>
    <row r="17" spans="1:8" ht="18" customHeight="1">
      <c r="A17" s="17" t="s">
        <v>36</v>
      </c>
      <c r="B17" s="18" t="s">
        <v>369</v>
      </c>
      <c r="C17" s="18" t="s">
        <v>279</v>
      </c>
      <c r="D17" s="19" t="s">
        <v>48</v>
      </c>
      <c r="E17" s="20">
        <v>397</v>
      </c>
      <c r="F17" s="20">
        <v>176</v>
      </c>
      <c r="G17" s="20">
        <v>8</v>
      </c>
      <c r="H17" s="21">
        <f t="shared" si="0"/>
        <v>573</v>
      </c>
    </row>
    <row r="18" spans="1:8" ht="18" customHeight="1">
      <c r="A18" s="17" t="s">
        <v>38</v>
      </c>
      <c r="B18" s="18" t="s">
        <v>470</v>
      </c>
      <c r="C18" s="18" t="s">
        <v>471</v>
      </c>
      <c r="D18" s="19" t="s">
        <v>48</v>
      </c>
      <c r="E18" s="20">
        <f>'smíš.19-24'!J51</f>
        <v>388</v>
      </c>
      <c r="F18" s="20">
        <f>'smíš.19-24'!K51</f>
        <v>179</v>
      </c>
      <c r="G18" s="20">
        <v>10</v>
      </c>
      <c r="H18" s="21">
        <f t="shared" si="0"/>
        <v>567</v>
      </c>
    </row>
    <row r="19" spans="1:8" ht="18" customHeight="1">
      <c r="A19" s="17" t="s">
        <v>40</v>
      </c>
      <c r="B19" s="18" t="s">
        <v>272</v>
      </c>
      <c r="C19" s="18" t="s">
        <v>220</v>
      </c>
      <c r="D19" s="19" t="s">
        <v>48</v>
      </c>
      <c r="E19" s="20">
        <v>385</v>
      </c>
      <c r="F19" s="20">
        <v>180</v>
      </c>
      <c r="G19" s="20">
        <v>8</v>
      </c>
      <c r="H19" s="21">
        <f t="shared" si="0"/>
        <v>565</v>
      </c>
    </row>
    <row r="20" spans="1:8" ht="18" customHeight="1">
      <c r="A20" s="17" t="s">
        <v>42</v>
      </c>
      <c r="B20" s="18" t="s">
        <v>470</v>
      </c>
      <c r="C20" s="18" t="s">
        <v>471</v>
      </c>
      <c r="D20" s="19" t="s">
        <v>48</v>
      </c>
      <c r="E20" s="20">
        <f>'smíš.25-30'!C15</f>
        <v>390</v>
      </c>
      <c r="F20" s="20">
        <f>'smíš.25-30'!D15</f>
        <v>175</v>
      </c>
      <c r="G20" s="20">
        <f>'smíš.25-30'!E15</f>
        <v>6</v>
      </c>
      <c r="H20" s="21">
        <f t="shared" si="0"/>
        <v>565</v>
      </c>
    </row>
    <row r="21" spans="1:8" ht="18" customHeight="1">
      <c r="A21" s="17" t="s">
        <v>44</v>
      </c>
      <c r="B21" s="18" t="s">
        <v>273</v>
      </c>
      <c r="C21" s="18" t="s">
        <v>184</v>
      </c>
      <c r="D21" s="19" t="s">
        <v>48</v>
      </c>
      <c r="E21" s="20">
        <v>396</v>
      </c>
      <c r="F21" s="20">
        <v>168</v>
      </c>
      <c r="G21" s="20">
        <v>5</v>
      </c>
      <c r="H21" s="21">
        <f t="shared" si="0"/>
        <v>564</v>
      </c>
    </row>
    <row r="22" spans="1:8" ht="18" customHeight="1">
      <c r="A22" s="17" t="s">
        <v>46</v>
      </c>
      <c r="B22" s="18" t="s">
        <v>274</v>
      </c>
      <c r="C22" s="18" t="s">
        <v>174</v>
      </c>
      <c r="D22" s="19" t="s">
        <v>48</v>
      </c>
      <c r="E22" s="20">
        <f>'ženy 1-6'!J28</f>
        <v>387</v>
      </c>
      <c r="F22" s="20">
        <f>'ženy 1-6'!K28</f>
        <v>174</v>
      </c>
      <c r="G22" s="20">
        <f>'ženy 1-6'!L28</f>
        <v>5</v>
      </c>
      <c r="H22" s="21">
        <f t="shared" si="0"/>
        <v>561</v>
      </c>
    </row>
    <row r="23" spans="1:8" ht="18" customHeight="1">
      <c r="A23" s="17" t="s">
        <v>49</v>
      </c>
      <c r="B23" s="18" t="s">
        <v>275</v>
      </c>
      <c r="C23" s="18" t="s">
        <v>174</v>
      </c>
      <c r="D23" s="19" t="s">
        <v>48</v>
      </c>
      <c r="E23" s="20">
        <f>'ženy 1-6'!C46</f>
        <v>368</v>
      </c>
      <c r="F23" s="20">
        <f>'ženy 1-6'!D46</f>
        <v>189</v>
      </c>
      <c r="G23" s="20">
        <f>'ženy 1-6'!E46</f>
        <v>1</v>
      </c>
      <c r="H23" s="21">
        <f t="shared" si="0"/>
        <v>557</v>
      </c>
    </row>
    <row r="24" spans="1:8" ht="18" customHeight="1">
      <c r="A24" s="17" t="s">
        <v>50</v>
      </c>
      <c r="B24" s="18" t="s">
        <v>276</v>
      </c>
      <c r="C24" s="18" t="s">
        <v>194</v>
      </c>
      <c r="D24" s="19" t="s">
        <v>48</v>
      </c>
      <c r="E24" s="20">
        <f>'smíš.1-6'!J28</f>
        <v>384</v>
      </c>
      <c r="F24" s="20">
        <f>'smíš.1-6'!K28</f>
        <v>172</v>
      </c>
      <c r="G24" s="20">
        <f>'smíš.1-6'!L28</f>
        <v>4</v>
      </c>
      <c r="H24" s="21">
        <f t="shared" si="0"/>
        <v>556</v>
      </c>
    </row>
    <row r="25" spans="1:8" ht="18" customHeight="1">
      <c r="A25" s="17" t="s">
        <v>52</v>
      </c>
      <c r="B25" s="18" t="s">
        <v>277</v>
      </c>
      <c r="C25" s="18" t="s">
        <v>190</v>
      </c>
      <c r="D25" s="19" t="s">
        <v>48</v>
      </c>
      <c r="E25" s="20">
        <v>389</v>
      </c>
      <c r="F25" s="20">
        <v>166</v>
      </c>
      <c r="G25" s="20">
        <v>4</v>
      </c>
      <c r="H25" s="21">
        <f t="shared" si="0"/>
        <v>555</v>
      </c>
    </row>
    <row r="26" spans="1:8" ht="18" customHeight="1">
      <c r="A26" s="17" t="s">
        <v>54</v>
      </c>
      <c r="B26" s="18" t="s">
        <v>278</v>
      </c>
      <c r="C26" s="18" t="s">
        <v>279</v>
      </c>
      <c r="D26" s="19" t="s">
        <v>48</v>
      </c>
      <c r="E26" s="20">
        <f>'smíš.1-6'!J15</f>
        <v>372</v>
      </c>
      <c r="F26" s="20">
        <f>'smíš.1-6'!K15</f>
        <v>181</v>
      </c>
      <c r="G26" s="20">
        <f>'smíš.1-6'!L15</f>
        <v>5</v>
      </c>
      <c r="H26" s="21">
        <f t="shared" si="0"/>
        <v>553</v>
      </c>
    </row>
    <row r="27" spans="1:8" ht="18" customHeight="1">
      <c r="A27" s="17" t="s">
        <v>56</v>
      </c>
      <c r="B27" s="18" t="s">
        <v>271</v>
      </c>
      <c r="C27" s="18" t="s">
        <v>188</v>
      </c>
      <c r="D27" s="19" t="s">
        <v>48</v>
      </c>
      <c r="E27" s="20">
        <f>'ženy 1-6'!C33</f>
        <v>366</v>
      </c>
      <c r="F27" s="20">
        <f>'ženy 1-6'!D33</f>
        <v>185</v>
      </c>
      <c r="G27" s="20">
        <v>10</v>
      </c>
      <c r="H27" s="21">
        <f t="shared" si="0"/>
        <v>551</v>
      </c>
    </row>
    <row r="28" spans="1:8" ht="18" customHeight="1">
      <c r="A28" s="17" t="s">
        <v>58</v>
      </c>
      <c r="B28" s="18" t="s">
        <v>481</v>
      </c>
      <c r="C28" s="18" t="s">
        <v>483</v>
      </c>
      <c r="D28" s="19" t="s">
        <v>48</v>
      </c>
      <c r="E28" s="20">
        <f>'ženy 7-12'!J33</f>
        <v>374</v>
      </c>
      <c r="F28" s="20">
        <f>'ženy 7-12'!K33</f>
        <v>177</v>
      </c>
      <c r="G28" s="20">
        <v>6</v>
      </c>
      <c r="H28" s="21">
        <f t="shared" si="0"/>
        <v>551</v>
      </c>
    </row>
    <row r="29" spans="1:8" ht="18" customHeight="1">
      <c r="A29" s="17" t="s">
        <v>61</v>
      </c>
      <c r="B29" s="18" t="s">
        <v>456</v>
      </c>
      <c r="C29" s="18" t="s">
        <v>353</v>
      </c>
      <c r="D29" s="19" t="s">
        <v>48</v>
      </c>
      <c r="E29" s="20">
        <f>'ženy 7-12'!J15</f>
        <v>395</v>
      </c>
      <c r="F29" s="20">
        <f>'ženy 7-12'!K15</f>
        <v>156</v>
      </c>
      <c r="G29" s="20">
        <v>4</v>
      </c>
      <c r="H29" s="21">
        <f t="shared" si="0"/>
        <v>551</v>
      </c>
    </row>
    <row r="30" spans="1:8" ht="18" customHeight="1">
      <c r="A30" s="17" t="s">
        <v>63</v>
      </c>
      <c r="B30" s="18" t="s">
        <v>280</v>
      </c>
      <c r="C30" s="18" t="s">
        <v>279</v>
      </c>
      <c r="D30" s="19" t="s">
        <v>48</v>
      </c>
      <c r="E30" s="20">
        <v>371</v>
      </c>
      <c r="F30" s="20">
        <f>'smíš.1-6'!D51</f>
        <v>178</v>
      </c>
      <c r="G30" s="20">
        <f>'smíš.1-6'!E51</f>
        <v>5</v>
      </c>
      <c r="H30" s="21">
        <f t="shared" si="0"/>
        <v>549</v>
      </c>
    </row>
    <row r="31" spans="1:8" ht="18" customHeight="1">
      <c r="A31" s="17" t="s">
        <v>65</v>
      </c>
      <c r="B31" s="18" t="s">
        <v>281</v>
      </c>
      <c r="C31" s="18" t="s">
        <v>178</v>
      </c>
      <c r="D31" s="19" t="s">
        <v>48</v>
      </c>
      <c r="E31" s="20">
        <f>'smíš.1-6'!C28</f>
        <v>365</v>
      </c>
      <c r="F31" s="20">
        <f>'smíš.1-6'!D28</f>
        <v>183</v>
      </c>
      <c r="G31" s="20">
        <f>'smíš.1-6'!E28</f>
        <v>4</v>
      </c>
      <c r="H31" s="21">
        <f t="shared" si="0"/>
        <v>548</v>
      </c>
    </row>
    <row r="32" spans="1:8" ht="18" customHeight="1">
      <c r="A32" s="17" t="s">
        <v>67</v>
      </c>
      <c r="B32" s="18" t="s">
        <v>282</v>
      </c>
      <c r="C32" s="18" t="s">
        <v>174</v>
      </c>
      <c r="D32" s="19" t="s">
        <v>48</v>
      </c>
      <c r="E32" s="20">
        <f>'ženy 1-6'!C51</f>
        <v>370</v>
      </c>
      <c r="F32" s="20">
        <f>'ženy 1-6'!D51</f>
        <v>178</v>
      </c>
      <c r="G32" s="20">
        <f>'ženy 1-6'!E51</f>
        <v>11</v>
      </c>
      <c r="H32" s="21">
        <f t="shared" si="0"/>
        <v>548</v>
      </c>
    </row>
    <row r="33" spans="1:8" ht="18" customHeight="1">
      <c r="A33" s="17" t="s">
        <v>69</v>
      </c>
      <c r="B33" s="18" t="s">
        <v>283</v>
      </c>
      <c r="C33" s="18" t="s">
        <v>174</v>
      </c>
      <c r="D33" s="19" t="s">
        <v>48</v>
      </c>
      <c r="E33" s="20">
        <f>'ženy 1-6'!J33</f>
        <v>391</v>
      </c>
      <c r="F33" s="20">
        <f>'ženy 1-6'!K33</f>
        <v>157</v>
      </c>
      <c r="G33" s="20">
        <f>'ženy 1-6'!L33</f>
        <v>9</v>
      </c>
      <c r="H33" s="21">
        <f t="shared" si="0"/>
        <v>548</v>
      </c>
    </row>
    <row r="34" spans="1:8" ht="18" customHeight="1">
      <c r="A34" s="17" t="s">
        <v>71</v>
      </c>
      <c r="B34" s="18" t="s">
        <v>382</v>
      </c>
      <c r="C34" s="18" t="s">
        <v>386</v>
      </c>
      <c r="D34" s="19" t="s">
        <v>48</v>
      </c>
      <c r="E34" s="20">
        <f>'smíš.19-24'!C51</f>
        <v>363</v>
      </c>
      <c r="F34" s="20">
        <f>'smíš.19-24'!D51</f>
        <v>180</v>
      </c>
      <c r="G34" s="20">
        <v>9</v>
      </c>
      <c r="H34" s="21">
        <f t="shared" si="0"/>
        <v>543</v>
      </c>
    </row>
    <row r="35" spans="1:8" ht="18" customHeight="1">
      <c r="A35" s="17" t="s">
        <v>73</v>
      </c>
      <c r="B35" s="18" t="s">
        <v>284</v>
      </c>
      <c r="C35" s="18" t="s">
        <v>230</v>
      </c>
      <c r="D35" s="19" t="s">
        <v>48</v>
      </c>
      <c r="E35" s="20">
        <f>'smíš.13-18'!J15</f>
        <v>374</v>
      </c>
      <c r="F35" s="20">
        <f>'smíš.13-18'!K15</f>
        <v>169</v>
      </c>
      <c r="G35" s="20">
        <f>'smíš.13-18'!L15</f>
        <v>6</v>
      </c>
      <c r="H35" s="21">
        <f t="shared" si="0"/>
        <v>543</v>
      </c>
    </row>
    <row r="36" spans="1:8" ht="18" customHeight="1">
      <c r="A36" s="17" t="s">
        <v>75</v>
      </c>
      <c r="B36" s="18" t="s">
        <v>285</v>
      </c>
      <c r="C36" s="18" t="s">
        <v>220</v>
      </c>
      <c r="D36" s="19" t="s">
        <v>48</v>
      </c>
      <c r="E36" s="20">
        <v>377</v>
      </c>
      <c r="F36" s="20">
        <v>165</v>
      </c>
      <c r="G36" s="20">
        <v>2</v>
      </c>
      <c r="H36" s="21">
        <f t="shared" si="0"/>
        <v>542</v>
      </c>
    </row>
    <row r="37" spans="1:8" ht="18" customHeight="1">
      <c r="A37" s="17" t="s">
        <v>76</v>
      </c>
      <c r="B37" s="18" t="s">
        <v>286</v>
      </c>
      <c r="C37" s="18" t="s">
        <v>194</v>
      </c>
      <c r="D37" s="19" t="s">
        <v>48</v>
      </c>
      <c r="E37" s="20">
        <f>'smíš.1-6'!J51</f>
        <v>362</v>
      </c>
      <c r="F37" s="20">
        <f>'smíš.1-6'!K51</f>
        <v>164</v>
      </c>
      <c r="G37" s="20">
        <f>'smíš.1-6'!L51</f>
        <v>15</v>
      </c>
      <c r="H37" s="21">
        <f t="shared" si="0"/>
        <v>526</v>
      </c>
    </row>
    <row r="38" spans="1:8" ht="18" customHeight="1">
      <c r="A38" s="17" t="s">
        <v>78</v>
      </c>
      <c r="B38" s="18" t="s">
        <v>287</v>
      </c>
      <c r="C38" s="18" t="s">
        <v>202</v>
      </c>
      <c r="D38" s="19" t="s">
        <v>48</v>
      </c>
      <c r="E38" s="20">
        <f>'smíš.13-18'!C33</f>
        <v>379</v>
      </c>
      <c r="F38" s="20">
        <f>'smíš.13-18'!D33</f>
        <v>146</v>
      </c>
      <c r="G38" s="20">
        <f>'smíš.13-18'!E33</f>
        <v>12</v>
      </c>
      <c r="H38" s="21">
        <f t="shared" si="0"/>
        <v>525</v>
      </c>
    </row>
    <row r="39" spans="1:8" ht="18" customHeight="1">
      <c r="A39" s="17" t="s">
        <v>80</v>
      </c>
      <c r="B39" s="18" t="s">
        <v>356</v>
      </c>
      <c r="C39" s="18" t="s">
        <v>360</v>
      </c>
      <c r="D39" s="19" t="s">
        <v>48</v>
      </c>
      <c r="E39" s="20">
        <v>338</v>
      </c>
      <c r="F39" s="20">
        <v>182</v>
      </c>
      <c r="G39" s="20">
        <v>6</v>
      </c>
      <c r="H39" s="21">
        <f t="shared" si="0"/>
        <v>520</v>
      </c>
    </row>
    <row r="40" spans="1:8" ht="18" customHeight="1">
      <c r="A40" s="17" t="s">
        <v>82</v>
      </c>
      <c r="B40" s="18" t="s">
        <v>280</v>
      </c>
      <c r="C40" s="18" t="s">
        <v>279</v>
      </c>
      <c r="D40" s="19" t="s">
        <v>48</v>
      </c>
      <c r="E40" s="20">
        <f>'ženy 7-12'!C28</f>
        <v>348</v>
      </c>
      <c r="F40" s="20">
        <f>'ženy 7-12'!D28</f>
        <v>168</v>
      </c>
      <c r="G40" s="20">
        <v>9</v>
      </c>
      <c r="H40" s="21">
        <f t="shared" si="0"/>
        <v>516</v>
      </c>
    </row>
    <row r="41" spans="1:8" ht="18" customHeight="1">
      <c r="A41" s="17" t="s">
        <v>84</v>
      </c>
      <c r="B41" s="18" t="s">
        <v>480</v>
      </c>
      <c r="C41" s="18" t="s">
        <v>483</v>
      </c>
      <c r="D41" s="19" t="s">
        <v>48</v>
      </c>
      <c r="E41" s="20">
        <f>'ženy 7-12'!J28</f>
        <v>349</v>
      </c>
      <c r="F41" s="20">
        <f>'ženy 7-12'!K28</f>
        <v>164</v>
      </c>
      <c r="G41" s="20">
        <v>13</v>
      </c>
      <c r="H41" s="21">
        <f t="shared" si="0"/>
        <v>513</v>
      </c>
    </row>
    <row r="42" spans="1:8" ht="18" customHeight="1">
      <c r="A42" s="17" t="s">
        <v>87</v>
      </c>
      <c r="B42" s="18" t="s">
        <v>357</v>
      </c>
      <c r="C42" s="18" t="s">
        <v>360</v>
      </c>
      <c r="D42" s="19" t="s">
        <v>48</v>
      </c>
      <c r="E42" s="20">
        <v>350</v>
      </c>
      <c r="F42" s="20">
        <v>157</v>
      </c>
      <c r="G42" s="20">
        <v>9</v>
      </c>
      <c r="H42" s="21">
        <f t="shared" si="0"/>
        <v>507</v>
      </c>
    </row>
    <row r="43" spans="1:8" ht="18" customHeight="1">
      <c r="A43" s="17" t="s">
        <v>88</v>
      </c>
      <c r="B43" s="18" t="s">
        <v>288</v>
      </c>
      <c r="C43" s="18" t="s">
        <v>228</v>
      </c>
      <c r="D43" s="19" t="s">
        <v>48</v>
      </c>
      <c r="E43" s="20">
        <v>366</v>
      </c>
      <c r="F43" s="20">
        <v>141</v>
      </c>
      <c r="G43" s="20">
        <v>12</v>
      </c>
      <c r="H43" s="21">
        <f t="shared" si="0"/>
        <v>507</v>
      </c>
    </row>
    <row r="44" spans="1:8" ht="18" customHeight="1">
      <c r="A44" s="17" t="s">
        <v>90</v>
      </c>
      <c r="B44" s="18" t="s">
        <v>382</v>
      </c>
      <c r="C44" s="18" t="s">
        <v>386</v>
      </c>
      <c r="D44" s="19" t="s">
        <v>48</v>
      </c>
      <c r="E44" s="20">
        <v>356</v>
      </c>
      <c r="F44" s="20">
        <v>140</v>
      </c>
      <c r="G44" s="20">
        <v>11</v>
      </c>
      <c r="H44" s="21">
        <f t="shared" si="0"/>
        <v>496</v>
      </c>
    </row>
    <row r="45" spans="1:8" ht="18" customHeight="1">
      <c r="A45" s="17" t="s">
        <v>92</v>
      </c>
      <c r="B45" s="18" t="s">
        <v>289</v>
      </c>
      <c r="C45" s="18" t="s">
        <v>202</v>
      </c>
      <c r="D45" s="19" t="s">
        <v>48</v>
      </c>
      <c r="E45" s="20">
        <f>'smíš.13-18'!J33</f>
        <v>340</v>
      </c>
      <c r="F45" s="20">
        <f>'smíš.13-18'!K33</f>
        <v>142</v>
      </c>
      <c r="G45" s="20">
        <f>'smíš.13-18'!L33</f>
        <v>17</v>
      </c>
      <c r="H45" s="21">
        <f t="shared" si="0"/>
        <v>482</v>
      </c>
    </row>
    <row r="46" spans="1:8" ht="18" customHeight="1">
      <c r="A46" s="17" t="s">
        <v>94</v>
      </c>
      <c r="B46" s="18" t="s">
        <v>290</v>
      </c>
      <c r="C46" s="18" t="s">
        <v>232</v>
      </c>
      <c r="D46" s="19" t="s">
        <v>48</v>
      </c>
      <c r="E46" s="20">
        <v>343</v>
      </c>
      <c r="F46" s="20">
        <v>136</v>
      </c>
      <c r="G46" s="20">
        <v>21</v>
      </c>
      <c r="H46" s="21">
        <f t="shared" si="0"/>
        <v>479</v>
      </c>
    </row>
    <row r="47" spans="1:8" ht="18" customHeight="1">
      <c r="A47" s="17" t="s">
        <v>96</v>
      </c>
      <c r="B47" s="18" t="s">
        <v>289</v>
      </c>
      <c r="C47" s="18" t="s">
        <v>202</v>
      </c>
      <c r="D47" s="19" t="s">
        <v>48</v>
      </c>
      <c r="E47" s="20">
        <f>'smíš.7-12'!J15</f>
        <v>336</v>
      </c>
      <c r="F47" s="20">
        <f>'smíš.7-12'!K15</f>
        <v>135</v>
      </c>
      <c r="G47" s="20">
        <f>'smíš.7-12'!L15</f>
        <v>16</v>
      </c>
      <c r="H47" s="21">
        <f t="shared" si="0"/>
        <v>471</v>
      </c>
    </row>
    <row r="48" spans="1:8" ht="18" customHeight="1">
      <c r="A48" s="17" t="s">
        <v>98</v>
      </c>
      <c r="B48" s="18" t="s">
        <v>415</v>
      </c>
      <c r="C48" s="18" t="s">
        <v>365</v>
      </c>
      <c r="D48" s="19" t="s">
        <v>48</v>
      </c>
      <c r="E48" s="20">
        <f>'smíš.19-24'!C33</f>
        <v>314</v>
      </c>
      <c r="F48" s="20">
        <f>'smíš.19-24'!D33</f>
        <v>148</v>
      </c>
      <c r="G48" s="20">
        <f>'smíš.19-24'!E33</f>
        <v>12</v>
      </c>
      <c r="H48" s="21">
        <f t="shared" si="0"/>
        <v>462</v>
      </c>
    </row>
    <row r="49" spans="1:8" ht="18" customHeight="1">
      <c r="A49" s="17" t="s">
        <v>100</v>
      </c>
      <c r="B49" s="18" t="s">
        <v>453</v>
      </c>
      <c r="C49" s="18" t="s">
        <v>454</v>
      </c>
      <c r="D49" s="19" t="s">
        <v>48</v>
      </c>
      <c r="E49" s="20">
        <f>'ženy 7-12'!C33</f>
        <v>351</v>
      </c>
      <c r="F49" s="20">
        <f>'ženy 7-12'!D33</f>
        <v>111</v>
      </c>
      <c r="G49" s="20">
        <v>21</v>
      </c>
      <c r="H49" s="21">
        <f t="shared" si="0"/>
        <v>462</v>
      </c>
    </row>
    <row r="50" spans="1:8" ht="18" customHeight="1">
      <c r="A50" s="17" t="s">
        <v>102</v>
      </c>
      <c r="B50" s="18" t="s">
        <v>413</v>
      </c>
      <c r="C50" s="18" t="s">
        <v>168</v>
      </c>
      <c r="D50" s="19" t="s">
        <v>48</v>
      </c>
      <c r="E50" s="20">
        <f>'smíš.19-24'!J10</f>
        <v>331</v>
      </c>
      <c r="F50" s="20">
        <f>'smíš.19-24'!K10</f>
        <v>114</v>
      </c>
      <c r="G50" s="20">
        <f>'smíš.19-24'!L10</f>
        <v>17</v>
      </c>
      <c r="H50" s="21">
        <f t="shared" si="0"/>
        <v>445</v>
      </c>
    </row>
    <row r="51" spans="1:8" ht="18" customHeight="1">
      <c r="A51" s="17" t="s">
        <v>104</v>
      </c>
      <c r="B51" s="18" t="s">
        <v>289</v>
      </c>
      <c r="C51" s="18" t="s">
        <v>202</v>
      </c>
      <c r="D51" s="19" t="s">
        <v>48</v>
      </c>
      <c r="E51" s="20">
        <f>'smíš.7-12'!C15</f>
        <v>346</v>
      </c>
      <c r="F51" s="20">
        <f>'smíš.7-12'!D15</f>
        <v>82</v>
      </c>
      <c r="G51" s="20">
        <f>'smíš.7-12'!E15</f>
        <v>25</v>
      </c>
      <c r="H51" s="21">
        <f t="shared" si="0"/>
        <v>428</v>
      </c>
    </row>
    <row r="52" spans="1:8" ht="18" customHeight="1">
      <c r="A52" s="17" t="s">
        <v>106</v>
      </c>
      <c r="B52" s="18" t="s">
        <v>291</v>
      </c>
      <c r="C52" s="18" t="s">
        <v>228</v>
      </c>
      <c r="D52" s="19" t="s">
        <v>48</v>
      </c>
      <c r="E52" s="20">
        <v>296</v>
      </c>
      <c r="F52" s="20">
        <v>129</v>
      </c>
      <c r="G52" s="20">
        <v>16</v>
      </c>
      <c r="H52" s="21">
        <f t="shared" si="0"/>
        <v>425</v>
      </c>
    </row>
    <row r="53" spans="1:8" ht="18" customHeight="1">
      <c r="A53" s="17" t="s">
        <v>108</v>
      </c>
      <c r="B53" s="18"/>
      <c r="C53" s="18"/>
      <c r="D53" s="19" t="s">
        <v>48</v>
      </c>
      <c r="E53" s="20"/>
      <c r="F53" s="20"/>
      <c r="G53" s="20"/>
      <c r="H53" s="21">
        <f aca="true" t="shared" si="1" ref="H53:H105">E53+F53</f>
        <v>0</v>
      </c>
    </row>
    <row r="54" spans="1:8" ht="18" customHeight="1">
      <c r="A54" s="17" t="s">
        <v>110</v>
      </c>
      <c r="B54" s="18"/>
      <c r="C54" s="18"/>
      <c r="D54" s="19" t="s">
        <v>48</v>
      </c>
      <c r="E54" s="20"/>
      <c r="F54" s="20"/>
      <c r="G54" s="20"/>
      <c r="H54" s="21">
        <f t="shared" si="1"/>
        <v>0</v>
      </c>
    </row>
    <row r="55" spans="1:8" ht="18" customHeight="1">
      <c r="A55" s="17" t="s">
        <v>111</v>
      </c>
      <c r="B55" s="18"/>
      <c r="C55" s="18"/>
      <c r="D55" s="19" t="s">
        <v>48</v>
      </c>
      <c r="E55" s="20"/>
      <c r="F55" s="20"/>
      <c r="G55" s="20"/>
      <c r="H55" s="21">
        <f t="shared" si="1"/>
        <v>0</v>
      </c>
    </row>
    <row r="56" spans="1:8" ht="18" customHeight="1">
      <c r="A56" s="17" t="s">
        <v>113</v>
      </c>
      <c r="B56" s="18"/>
      <c r="C56" s="18"/>
      <c r="D56" s="19" t="s">
        <v>48</v>
      </c>
      <c r="E56" s="20"/>
      <c r="F56" s="20"/>
      <c r="G56" s="20"/>
      <c r="H56" s="21">
        <f t="shared" si="1"/>
        <v>0</v>
      </c>
    </row>
    <row r="57" spans="1:8" ht="18" customHeight="1">
      <c r="A57" s="17" t="s">
        <v>114</v>
      </c>
      <c r="B57" s="18"/>
      <c r="C57" s="18"/>
      <c r="D57" s="19" t="s">
        <v>48</v>
      </c>
      <c r="E57" s="20"/>
      <c r="F57" s="20"/>
      <c r="G57" s="20"/>
      <c r="H57" s="21">
        <f t="shared" si="1"/>
        <v>0</v>
      </c>
    </row>
    <row r="58" spans="1:8" ht="18" customHeight="1">
      <c r="A58" s="17" t="s">
        <v>115</v>
      </c>
      <c r="B58" s="18"/>
      <c r="C58" s="18"/>
      <c r="D58" s="19" t="s">
        <v>48</v>
      </c>
      <c r="E58" s="20"/>
      <c r="F58" s="20"/>
      <c r="G58" s="20"/>
      <c r="H58" s="21">
        <f t="shared" si="1"/>
        <v>0</v>
      </c>
    </row>
    <row r="59" spans="1:8" ht="18" customHeight="1">
      <c r="A59" s="17" t="s">
        <v>116</v>
      </c>
      <c r="B59" s="18"/>
      <c r="C59" s="18"/>
      <c r="D59" s="19" t="s">
        <v>48</v>
      </c>
      <c r="E59" s="20"/>
      <c r="F59" s="20"/>
      <c r="G59" s="20"/>
      <c r="H59" s="21">
        <f t="shared" si="1"/>
        <v>0</v>
      </c>
    </row>
    <row r="60" spans="1:8" ht="18" customHeight="1">
      <c r="A60" s="17" t="s">
        <v>117</v>
      </c>
      <c r="B60" s="18"/>
      <c r="C60" s="18"/>
      <c r="D60" s="19" t="s">
        <v>48</v>
      </c>
      <c r="E60" s="20"/>
      <c r="F60" s="20"/>
      <c r="G60" s="20"/>
      <c r="H60" s="21">
        <f t="shared" si="1"/>
        <v>0</v>
      </c>
    </row>
    <row r="61" spans="1:8" ht="18" customHeight="1">
      <c r="A61" s="17" t="s">
        <v>118</v>
      </c>
      <c r="B61" s="18"/>
      <c r="C61" s="18"/>
      <c r="D61" s="19" t="s">
        <v>48</v>
      </c>
      <c r="E61" s="20"/>
      <c r="F61" s="20"/>
      <c r="G61" s="20"/>
      <c r="H61" s="21">
        <f t="shared" si="1"/>
        <v>0</v>
      </c>
    </row>
    <row r="62" spans="1:8" ht="18" customHeight="1">
      <c r="A62" s="17" t="s">
        <v>119</v>
      </c>
      <c r="B62" s="18"/>
      <c r="C62" s="18"/>
      <c r="D62" s="19" t="s">
        <v>48</v>
      </c>
      <c r="E62" s="20"/>
      <c r="F62" s="20"/>
      <c r="G62" s="20"/>
      <c r="H62" s="21">
        <f t="shared" si="1"/>
        <v>0</v>
      </c>
    </row>
    <row r="63" spans="1:8" ht="18" customHeight="1">
      <c r="A63" s="17" t="s">
        <v>120</v>
      </c>
      <c r="B63" s="18"/>
      <c r="C63" s="18"/>
      <c r="D63" s="19" t="s">
        <v>48</v>
      </c>
      <c r="E63" s="20"/>
      <c r="F63" s="20"/>
      <c r="G63" s="20"/>
      <c r="H63" s="21">
        <f t="shared" si="1"/>
        <v>0</v>
      </c>
    </row>
    <row r="64" spans="1:8" ht="18" customHeight="1">
      <c r="A64" s="17" t="s">
        <v>121</v>
      </c>
      <c r="B64" s="18"/>
      <c r="C64" s="18"/>
      <c r="D64" s="19" t="s">
        <v>48</v>
      </c>
      <c r="E64" s="20"/>
      <c r="F64" s="20"/>
      <c r="G64" s="20"/>
      <c r="H64" s="21">
        <f t="shared" si="1"/>
        <v>0</v>
      </c>
    </row>
    <row r="65" spans="1:8" ht="18" customHeight="1">
      <c r="A65" s="17" t="s">
        <v>122</v>
      </c>
      <c r="B65" s="18"/>
      <c r="C65" s="18"/>
      <c r="D65" s="19" t="s">
        <v>48</v>
      </c>
      <c r="E65" s="20"/>
      <c r="F65" s="20"/>
      <c r="G65" s="20"/>
      <c r="H65" s="21">
        <f t="shared" si="1"/>
        <v>0</v>
      </c>
    </row>
    <row r="66" spans="1:8" ht="18" customHeight="1">
      <c r="A66" s="17" t="s">
        <v>123</v>
      </c>
      <c r="B66" s="18"/>
      <c r="C66" s="18"/>
      <c r="D66" s="19" t="s">
        <v>48</v>
      </c>
      <c r="E66" s="20"/>
      <c r="F66" s="20"/>
      <c r="G66" s="20"/>
      <c r="H66" s="21">
        <f t="shared" si="1"/>
        <v>0</v>
      </c>
    </row>
    <row r="67" spans="1:8" ht="18" customHeight="1">
      <c r="A67" s="17" t="s">
        <v>124</v>
      </c>
      <c r="B67" s="18"/>
      <c r="C67" s="18"/>
      <c r="D67" s="19" t="s">
        <v>48</v>
      </c>
      <c r="E67" s="20"/>
      <c r="F67" s="20"/>
      <c r="G67" s="20"/>
      <c r="H67" s="21">
        <f t="shared" si="1"/>
        <v>0</v>
      </c>
    </row>
    <row r="68" spans="1:8" ht="18" customHeight="1">
      <c r="A68" s="17" t="s">
        <v>125</v>
      </c>
      <c r="B68" s="18"/>
      <c r="C68" s="18"/>
      <c r="D68" s="19" t="s">
        <v>48</v>
      </c>
      <c r="E68" s="20"/>
      <c r="F68" s="20"/>
      <c r="G68" s="20"/>
      <c r="H68" s="21">
        <f t="shared" si="1"/>
        <v>0</v>
      </c>
    </row>
    <row r="69" spans="1:8" ht="18" customHeight="1">
      <c r="A69" s="17" t="s">
        <v>126</v>
      </c>
      <c r="B69" s="18"/>
      <c r="C69" s="18"/>
      <c r="D69" s="19" t="s">
        <v>48</v>
      </c>
      <c r="E69" s="20"/>
      <c r="F69" s="20"/>
      <c r="G69" s="20"/>
      <c r="H69" s="21">
        <f t="shared" si="1"/>
        <v>0</v>
      </c>
    </row>
    <row r="70" spans="1:8" ht="18" customHeight="1">
      <c r="A70" s="17" t="s">
        <v>127</v>
      </c>
      <c r="B70" s="18"/>
      <c r="C70" s="18"/>
      <c r="D70" s="19" t="s">
        <v>48</v>
      </c>
      <c r="E70" s="20"/>
      <c r="F70" s="20"/>
      <c r="G70" s="20"/>
      <c r="H70" s="21">
        <f t="shared" si="1"/>
        <v>0</v>
      </c>
    </row>
    <row r="71" spans="1:8" ht="18" customHeight="1">
      <c r="A71" s="17" t="s">
        <v>128</v>
      </c>
      <c r="B71" s="18"/>
      <c r="C71" s="18"/>
      <c r="D71" s="19" t="s">
        <v>48</v>
      </c>
      <c r="E71" s="20"/>
      <c r="F71" s="20"/>
      <c r="G71" s="20"/>
      <c r="H71" s="21">
        <f t="shared" si="1"/>
        <v>0</v>
      </c>
    </row>
    <row r="72" spans="1:8" ht="18" customHeight="1">
      <c r="A72" s="17" t="s">
        <v>129</v>
      </c>
      <c r="B72" s="18"/>
      <c r="C72" s="18"/>
      <c r="D72" s="19" t="s">
        <v>48</v>
      </c>
      <c r="E72" s="20"/>
      <c r="F72" s="20"/>
      <c r="G72" s="20"/>
      <c r="H72" s="21">
        <f t="shared" si="1"/>
        <v>0</v>
      </c>
    </row>
    <row r="73" spans="1:8" ht="18" customHeight="1">
      <c r="A73" s="17" t="s">
        <v>130</v>
      </c>
      <c r="B73" s="18"/>
      <c r="C73" s="18"/>
      <c r="D73" s="19" t="s">
        <v>48</v>
      </c>
      <c r="E73" s="20"/>
      <c r="F73" s="20"/>
      <c r="G73" s="20"/>
      <c r="H73" s="21">
        <f t="shared" si="1"/>
        <v>0</v>
      </c>
    </row>
    <row r="74" spans="1:8" ht="18" customHeight="1">
      <c r="A74" s="17" t="s">
        <v>131</v>
      </c>
      <c r="B74" s="18"/>
      <c r="C74" s="18"/>
      <c r="D74" s="19" t="s">
        <v>48</v>
      </c>
      <c r="E74" s="20"/>
      <c r="F74" s="20"/>
      <c r="G74" s="20"/>
      <c r="H74" s="21">
        <f t="shared" si="1"/>
        <v>0</v>
      </c>
    </row>
    <row r="75" spans="1:8" ht="18" customHeight="1">
      <c r="A75" s="17" t="s">
        <v>132</v>
      </c>
      <c r="B75" s="18"/>
      <c r="C75" s="18"/>
      <c r="D75" s="19" t="s">
        <v>48</v>
      </c>
      <c r="E75" s="20"/>
      <c r="F75" s="20"/>
      <c r="G75" s="20"/>
      <c r="H75" s="21">
        <f t="shared" si="1"/>
        <v>0</v>
      </c>
    </row>
    <row r="76" spans="1:8" ht="18" customHeight="1">
      <c r="A76" s="17" t="s">
        <v>133</v>
      </c>
      <c r="B76" s="18"/>
      <c r="C76" s="18"/>
      <c r="D76" s="19" t="s">
        <v>48</v>
      </c>
      <c r="E76" s="20"/>
      <c r="F76" s="20"/>
      <c r="G76" s="20"/>
      <c r="H76" s="21">
        <f t="shared" si="1"/>
        <v>0</v>
      </c>
    </row>
    <row r="77" spans="1:8" ht="18" customHeight="1">
      <c r="A77" s="17" t="s">
        <v>134</v>
      </c>
      <c r="B77" s="18"/>
      <c r="C77" s="18"/>
      <c r="D77" s="19" t="s">
        <v>48</v>
      </c>
      <c r="E77" s="20"/>
      <c r="F77" s="20"/>
      <c r="G77" s="20"/>
      <c r="H77" s="21">
        <f t="shared" si="1"/>
        <v>0</v>
      </c>
    </row>
    <row r="78" spans="1:8" ht="18" customHeight="1">
      <c r="A78" s="17" t="s">
        <v>135</v>
      </c>
      <c r="B78" s="18"/>
      <c r="C78" s="18"/>
      <c r="D78" s="19" t="s">
        <v>48</v>
      </c>
      <c r="E78" s="20"/>
      <c r="F78" s="20"/>
      <c r="G78" s="20"/>
      <c r="H78" s="21">
        <f t="shared" si="1"/>
        <v>0</v>
      </c>
    </row>
    <row r="79" spans="1:8" ht="18" customHeight="1">
      <c r="A79" s="17" t="s">
        <v>136</v>
      </c>
      <c r="B79" s="18"/>
      <c r="C79" s="18"/>
      <c r="D79" s="19" t="s">
        <v>48</v>
      </c>
      <c r="E79" s="20"/>
      <c r="F79" s="20"/>
      <c r="G79" s="20"/>
      <c r="H79" s="21">
        <f t="shared" si="1"/>
        <v>0</v>
      </c>
    </row>
    <row r="80" spans="1:8" ht="18" customHeight="1">
      <c r="A80" s="17" t="s">
        <v>137</v>
      </c>
      <c r="B80" s="18"/>
      <c r="C80" s="18"/>
      <c r="D80" s="19" t="s">
        <v>48</v>
      </c>
      <c r="E80" s="20"/>
      <c r="F80" s="20"/>
      <c r="G80" s="20"/>
      <c r="H80" s="21">
        <f t="shared" si="1"/>
        <v>0</v>
      </c>
    </row>
    <row r="81" spans="1:8" ht="18" customHeight="1">
      <c r="A81" s="17" t="s">
        <v>138</v>
      </c>
      <c r="B81" s="18"/>
      <c r="C81" s="18"/>
      <c r="D81" s="19" t="s">
        <v>48</v>
      </c>
      <c r="E81" s="20"/>
      <c r="F81" s="20"/>
      <c r="G81" s="20"/>
      <c r="H81" s="21">
        <f t="shared" si="1"/>
        <v>0</v>
      </c>
    </row>
    <row r="82" spans="1:8" ht="18" customHeight="1">
      <c r="A82" s="17" t="s">
        <v>139</v>
      </c>
      <c r="B82" s="18"/>
      <c r="C82" s="18"/>
      <c r="D82" s="19" t="s">
        <v>48</v>
      </c>
      <c r="E82" s="20"/>
      <c r="F82" s="20"/>
      <c r="G82" s="20"/>
      <c r="H82" s="21">
        <f t="shared" si="1"/>
        <v>0</v>
      </c>
    </row>
    <row r="83" spans="1:8" ht="18" customHeight="1">
      <c r="A83" s="17" t="s">
        <v>140</v>
      </c>
      <c r="B83" s="18"/>
      <c r="C83" s="18"/>
      <c r="D83" s="19" t="s">
        <v>48</v>
      </c>
      <c r="E83" s="20"/>
      <c r="F83" s="20"/>
      <c r="G83" s="20"/>
      <c r="H83" s="21">
        <f t="shared" si="1"/>
        <v>0</v>
      </c>
    </row>
    <row r="84" spans="1:8" ht="18" customHeight="1">
      <c r="A84" s="17" t="s">
        <v>141</v>
      </c>
      <c r="B84" s="18"/>
      <c r="C84" s="18"/>
      <c r="D84" s="19" t="s">
        <v>48</v>
      </c>
      <c r="E84" s="20"/>
      <c r="F84" s="20"/>
      <c r="G84" s="20"/>
      <c r="H84" s="21">
        <f t="shared" si="1"/>
        <v>0</v>
      </c>
    </row>
    <row r="85" spans="1:8" ht="18" customHeight="1">
      <c r="A85" s="17" t="s">
        <v>142</v>
      </c>
      <c r="B85" s="18"/>
      <c r="C85" s="18"/>
      <c r="D85" s="19" t="s">
        <v>48</v>
      </c>
      <c r="E85" s="20"/>
      <c r="F85" s="20"/>
      <c r="G85" s="20"/>
      <c r="H85" s="21">
        <f t="shared" si="1"/>
        <v>0</v>
      </c>
    </row>
    <row r="86" spans="1:8" ht="18" customHeight="1">
      <c r="A86" s="17" t="s">
        <v>143</v>
      </c>
      <c r="B86" s="18"/>
      <c r="C86" s="18"/>
      <c r="D86" s="19" t="s">
        <v>48</v>
      </c>
      <c r="E86" s="20"/>
      <c r="F86" s="20"/>
      <c r="G86" s="20"/>
      <c r="H86" s="21">
        <f t="shared" si="1"/>
        <v>0</v>
      </c>
    </row>
    <row r="87" spans="1:8" ht="18" customHeight="1">
      <c r="A87" s="17" t="s">
        <v>144</v>
      </c>
      <c r="B87" s="18"/>
      <c r="C87" s="18"/>
      <c r="D87" s="19" t="s">
        <v>48</v>
      </c>
      <c r="E87" s="20"/>
      <c r="F87" s="20"/>
      <c r="G87" s="20"/>
      <c r="H87" s="21">
        <f t="shared" si="1"/>
        <v>0</v>
      </c>
    </row>
    <row r="88" spans="1:8" ht="18" customHeight="1">
      <c r="A88" s="17" t="s">
        <v>145</v>
      </c>
      <c r="B88" s="18"/>
      <c r="C88" s="18"/>
      <c r="D88" s="19" t="s">
        <v>48</v>
      </c>
      <c r="E88" s="20"/>
      <c r="F88" s="20"/>
      <c r="G88" s="20"/>
      <c r="H88" s="21">
        <f t="shared" si="1"/>
        <v>0</v>
      </c>
    </row>
    <row r="89" spans="1:8" ht="18" customHeight="1">
      <c r="A89" s="17" t="s">
        <v>146</v>
      </c>
      <c r="B89" s="18"/>
      <c r="C89" s="18"/>
      <c r="D89" s="19" t="s">
        <v>48</v>
      </c>
      <c r="E89" s="20"/>
      <c r="F89" s="20"/>
      <c r="G89" s="20"/>
      <c r="H89" s="21">
        <f t="shared" si="1"/>
        <v>0</v>
      </c>
    </row>
    <row r="90" spans="1:8" ht="18" customHeight="1">
      <c r="A90" s="17" t="s">
        <v>147</v>
      </c>
      <c r="B90" s="18"/>
      <c r="C90" s="18"/>
      <c r="D90" s="19" t="s">
        <v>48</v>
      </c>
      <c r="E90" s="20"/>
      <c r="F90" s="20"/>
      <c r="G90" s="20"/>
      <c r="H90" s="21">
        <f t="shared" si="1"/>
        <v>0</v>
      </c>
    </row>
    <row r="91" spans="1:8" ht="18" customHeight="1">
      <c r="A91" s="17" t="s">
        <v>148</v>
      </c>
      <c r="B91" s="18"/>
      <c r="C91" s="18"/>
      <c r="D91" s="19" t="s">
        <v>48</v>
      </c>
      <c r="E91" s="20"/>
      <c r="F91" s="20"/>
      <c r="G91" s="20"/>
      <c r="H91" s="21">
        <f t="shared" si="1"/>
        <v>0</v>
      </c>
    </row>
    <row r="92" spans="1:8" ht="18" customHeight="1">
      <c r="A92" s="17" t="s">
        <v>149</v>
      </c>
      <c r="B92" s="18"/>
      <c r="C92" s="18"/>
      <c r="D92" s="19" t="s">
        <v>48</v>
      </c>
      <c r="E92" s="20"/>
      <c r="F92" s="20"/>
      <c r="G92" s="20"/>
      <c r="H92" s="21">
        <f t="shared" si="1"/>
        <v>0</v>
      </c>
    </row>
    <row r="93" spans="1:8" ht="18" customHeight="1">
      <c r="A93" s="17" t="s">
        <v>150</v>
      </c>
      <c r="B93" s="18"/>
      <c r="C93" s="18"/>
      <c r="D93" s="19" t="s">
        <v>48</v>
      </c>
      <c r="E93" s="20"/>
      <c r="F93" s="20"/>
      <c r="G93" s="20"/>
      <c r="H93" s="21">
        <f t="shared" si="1"/>
        <v>0</v>
      </c>
    </row>
    <row r="94" spans="1:8" ht="18" customHeight="1">
      <c r="A94" s="17" t="s">
        <v>151</v>
      </c>
      <c r="B94" s="18"/>
      <c r="C94" s="18"/>
      <c r="D94" s="19" t="s">
        <v>48</v>
      </c>
      <c r="E94" s="20"/>
      <c r="F94" s="20"/>
      <c r="G94" s="20"/>
      <c r="H94" s="21">
        <f t="shared" si="1"/>
        <v>0</v>
      </c>
    </row>
    <row r="95" spans="1:8" ht="18" customHeight="1">
      <c r="A95" s="17" t="s">
        <v>152</v>
      </c>
      <c r="B95" s="18"/>
      <c r="C95" s="18"/>
      <c r="D95" s="19" t="s">
        <v>48</v>
      </c>
      <c r="E95" s="20"/>
      <c r="F95" s="20"/>
      <c r="G95" s="20"/>
      <c r="H95" s="21">
        <f t="shared" si="1"/>
        <v>0</v>
      </c>
    </row>
    <row r="96" spans="1:8" ht="18" customHeight="1">
      <c r="A96" s="17" t="s">
        <v>153</v>
      </c>
      <c r="B96" s="18"/>
      <c r="C96" s="18"/>
      <c r="D96" s="19" t="s">
        <v>48</v>
      </c>
      <c r="E96" s="20"/>
      <c r="F96" s="20"/>
      <c r="G96" s="20"/>
      <c r="H96" s="21">
        <f t="shared" si="1"/>
        <v>0</v>
      </c>
    </row>
    <row r="97" spans="1:8" ht="18" customHeight="1">
      <c r="A97" s="17" t="s">
        <v>154</v>
      </c>
      <c r="B97" s="18"/>
      <c r="C97" s="18"/>
      <c r="D97" s="19" t="s">
        <v>48</v>
      </c>
      <c r="E97" s="20"/>
      <c r="F97" s="20"/>
      <c r="G97" s="20"/>
      <c r="H97" s="21">
        <f t="shared" si="1"/>
        <v>0</v>
      </c>
    </row>
    <row r="98" spans="1:8" ht="18" customHeight="1">
      <c r="A98" s="17" t="s">
        <v>155</v>
      </c>
      <c r="B98" s="18"/>
      <c r="C98" s="18"/>
      <c r="D98" s="19" t="s">
        <v>48</v>
      </c>
      <c r="E98" s="20"/>
      <c r="F98" s="20"/>
      <c r="G98" s="20"/>
      <c r="H98" s="21">
        <f t="shared" si="1"/>
        <v>0</v>
      </c>
    </row>
    <row r="99" spans="1:8" ht="18" customHeight="1">
      <c r="A99" s="17" t="s">
        <v>156</v>
      </c>
      <c r="B99" s="18"/>
      <c r="C99" s="18"/>
      <c r="D99" s="19" t="s">
        <v>48</v>
      </c>
      <c r="E99" s="20"/>
      <c r="F99" s="20"/>
      <c r="G99" s="20"/>
      <c r="H99" s="21">
        <f t="shared" si="1"/>
        <v>0</v>
      </c>
    </row>
    <row r="100" spans="1:8" ht="18" customHeight="1">
      <c r="A100" s="17" t="s">
        <v>157</v>
      </c>
      <c r="B100" s="18"/>
      <c r="C100" s="18"/>
      <c r="D100" s="19" t="s">
        <v>48</v>
      </c>
      <c r="E100" s="20"/>
      <c r="F100" s="20"/>
      <c r="G100" s="20"/>
      <c r="H100" s="21">
        <f t="shared" si="1"/>
        <v>0</v>
      </c>
    </row>
    <row r="101" spans="1:8" ht="18" customHeight="1">
      <c r="A101" s="17" t="s">
        <v>158</v>
      </c>
      <c r="B101" s="18"/>
      <c r="C101" s="18"/>
      <c r="D101" s="19" t="s">
        <v>48</v>
      </c>
      <c r="E101" s="20"/>
      <c r="F101" s="20"/>
      <c r="G101" s="20"/>
      <c r="H101" s="21">
        <f t="shared" si="1"/>
        <v>0</v>
      </c>
    </row>
    <row r="102" spans="1:8" ht="18" customHeight="1">
      <c r="A102" s="17" t="s">
        <v>159</v>
      </c>
      <c r="B102" s="18"/>
      <c r="C102" s="18"/>
      <c r="D102" s="19" t="s">
        <v>48</v>
      </c>
      <c r="E102" s="20"/>
      <c r="F102" s="20"/>
      <c r="G102" s="20"/>
      <c r="H102" s="21">
        <f t="shared" si="1"/>
        <v>0</v>
      </c>
    </row>
    <row r="103" spans="1:8" ht="18" customHeight="1">
      <c r="A103" s="17" t="s">
        <v>160</v>
      </c>
      <c r="B103" s="18"/>
      <c r="C103" s="18"/>
      <c r="D103" s="19" t="s">
        <v>48</v>
      </c>
      <c r="E103" s="20"/>
      <c r="F103" s="20"/>
      <c r="G103" s="20"/>
      <c r="H103" s="21">
        <f t="shared" si="1"/>
        <v>0</v>
      </c>
    </row>
    <row r="104" spans="1:8" ht="18" customHeight="1">
      <c r="A104" s="17" t="s">
        <v>161</v>
      </c>
      <c r="B104" s="18"/>
      <c r="C104" s="18"/>
      <c r="D104" s="19" t="s">
        <v>48</v>
      </c>
      <c r="E104" s="20"/>
      <c r="F104" s="20"/>
      <c r="G104" s="20"/>
      <c r="H104" s="21">
        <f t="shared" si="1"/>
        <v>0</v>
      </c>
    </row>
    <row r="105" spans="1:8" ht="18" customHeight="1">
      <c r="A105" s="29" t="s">
        <v>162</v>
      </c>
      <c r="B105" s="30"/>
      <c r="C105" s="30"/>
      <c r="D105" s="31" t="s">
        <v>48</v>
      </c>
      <c r="E105" s="32"/>
      <c r="F105" s="32"/>
      <c r="G105" s="32"/>
      <c r="H105" s="33">
        <f t="shared" si="1"/>
        <v>0</v>
      </c>
    </row>
    <row r="106" spans="2:4" ht="18" customHeight="1">
      <c r="B106" s="34"/>
      <c r="C106" s="34"/>
      <c r="D106" s="35"/>
    </row>
    <row r="107" spans="2:4" ht="18" customHeight="1">
      <c r="B107" s="34"/>
      <c r="C107" s="34"/>
      <c r="D107" s="35"/>
    </row>
    <row r="108" spans="2:4" ht="18" customHeight="1">
      <c r="B108" s="34"/>
      <c r="C108" s="34"/>
      <c r="D108" s="35"/>
    </row>
    <row r="109" spans="2:4" ht="18" customHeight="1">
      <c r="B109" s="34"/>
      <c r="C109" s="34"/>
      <c r="D109" s="35"/>
    </row>
    <row r="110" spans="2:4" ht="18" customHeight="1">
      <c r="B110" s="34"/>
      <c r="C110" s="34"/>
      <c r="D110" s="35"/>
    </row>
    <row r="111" spans="2:4" ht="18" customHeight="1">
      <c r="B111" s="34"/>
      <c r="C111" s="34"/>
      <c r="D111" s="35"/>
    </row>
    <row r="112" spans="2:4" ht="18" customHeight="1">
      <c r="B112" s="34"/>
      <c r="C112" s="34"/>
      <c r="D112" s="35"/>
    </row>
    <row r="113" spans="2:4" ht="18" customHeight="1">
      <c r="B113" s="34"/>
      <c r="C113" s="34"/>
      <c r="D113" s="35"/>
    </row>
    <row r="114" spans="2:4" ht="18" customHeight="1">
      <c r="B114" s="34"/>
      <c r="C114" s="34"/>
      <c r="D114" s="35"/>
    </row>
    <row r="115" spans="2:4" ht="18" customHeight="1">
      <c r="B115" s="34"/>
      <c r="C115" s="34"/>
      <c r="D115" s="35"/>
    </row>
    <row r="116" spans="2:4" ht="18" customHeight="1">
      <c r="B116" s="34"/>
      <c r="C116" s="34"/>
      <c r="D116" s="35"/>
    </row>
    <row r="117" spans="2:4" ht="18" customHeight="1">
      <c r="B117" s="34"/>
      <c r="C117" s="34"/>
      <c r="D117" s="35"/>
    </row>
    <row r="118" spans="2:4" ht="18" customHeight="1">
      <c r="B118" s="34"/>
      <c r="C118" s="34"/>
      <c r="D118" s="35"/>
    </row>
    <row r="119" spans="2:4" ht="18" customHeight="1">
      <c r="B119" s="34"/>
      <c r="C119" s="34"/>
      <c r="D119" s="35"/>
    </row>
    <row r="120" spans="2:4" ht="18" customHeight="1">
      <c r="B120" s="34"/>
      <c r="C120" s="34"/>
      <c r="D120" s="35"/>
    </row>
    <row r="121" spans="2:4" ht="18" customHeight="1">
      <c r="B121" s="34"/>
      <c r="C121" s="34"/>
      <c r="D121" s="35"/>
    </row>
    <row r="122" spans="2:4" ht="18" customHeight="1">
      <c r="B122" s="34"/>
      <c r="C122" s="34"/>
      <c r="D122" s="35"/>
    </row>
    <row r="123" spans="2:4" ht="18" customHeight="1">
      <c r="B123" s="34"/>
      <c r="C123" s="34"/>
      <c r="D123" s="35"/>
    </row>
    <row r="124" spans="2:4" ht="18" customHeight="1">
      <c r="B124" s="34"/>
      <c r="C124" s="34"/>
      <c r="D124" s="35"/>
    </row>
    <row r="125" spans="2:4" ht="18" customHeight="1">
      <c r="B125" s="34"/>
      <c r="C125" s="34"/>
      <c r="D125" s="35"/>
    </row>
    <row r="126" spans="2:4" ht="18" customHeight="1">
      <c r="B126" s="34"/>
      <c r="C126" s="34"/>
      <c r="D126" s="35"/>
    </row>
    <row r="127" spans="2:4" ht="18" customHeight="1">
      <c r="B127" s="34"/>
      <c r="C127" s="34"/>
      <c r="D127" s="35"/>
    </row>
    <row r="128" spans="2:4" ht="18" customHeight="1">
      <c r="B128" s="34"/>
      <c r="C128" s="34"/>
      <c r="D128" s="35"/>
    </row>
    <row r="129" spans="2:4" ht="18" customHeight="1">
      <c r="B129" s="34"/>
      <c r="C129" s="34"/>
      <c r="D129" s="35"/>
    </row>
    <row r="130" spans="2:4" ht="18" customHeight="1">
      <c r="B130" s="34"/>
      <c r="C130" s="34"/>
      <c r="D130" s="35"/>
    </row>
    <row r="131" spans="2:4" ht="18" customHeight="1">
      <c r="B131" s="34"/>
      <c r="C131" s="34"/>
      <c r="D131" s="35"/>
    </row>
    <row r="132" spans="2:4" ht="18" customHeight="1">
      <c r="B132" s="34"/>
      <c r="C132" s="34"/>
      <c r="D132" s="35"/>
    </row>
    <row r="133" spans="2:4" ht="18" customHeight="1">
      <c r="B133" s="34"/>
      <c r="C133" s="34"/>
      <c r="D133" s="35"/>
    </row>
    <row r="134" spans="2:4" ht="18" customHeight="1">
      <c r="B134" s="34"/>
      <c r="C134" s="34"/>
      <c r="D134" s="35"/>
    </row>
    <row r="135" spans="2:4" ht="18" customHeight="1">
      <c r="B135" s="34"/>
      <c r="C135" s="34"/>
      <c r="D135" s="35"/>
    </row>
    <row r="136" spans="2:4" ht="18" customHeight="1">
      <c r="B136" s="34"/>
      <c r="C136" s="34"/>
      <c r="D136" s="35"/>
    </row>
    <row r="137" spans="2:4" ht="18" customHeight="1">
      <c r="B137" s="34"/>
      <c r="C137" s="34"/>
      <c r="D137" s="35"/>
    </row>
    <row r="138" spans="2:4" ht="18" customHeight="1">
      <c r="B138" s="34"/>
      <c r="C138" s="34"/>
      <c r="D138" s="35"/>
    </row>
    <row r="139" spans="2:4" ht="18" customHeight="1">
      <c r="B139" s="34"/>
      <c r="C139" s="34"/>
      <c r="D139" s="35"/>
    </row>
    <row r="140" spans="2:4" ht="18" customHeight="1">
      <c r="B140" s="34"/>
      <c r="C140" s="34"/>
      <c r="D140" s="35"/>
    </row>
    <row r="141" spans="2:4" ht="18" customHeight="1">
      <c r="B141" s="34"/>
      <c r="C141" s="34"/>
      <c r="D141" s="35"/>
    </row>
    <row r="142" spans="2:4" ht="18" customHeight="1">
      <c r="B142" s="34"/>
      <c r="C142" s="34"/>
      <c r="D142" s="35"/>
    </row>
    <row r="143" spans="2:4" ht="18" customHeight="1">
      <c r="B143" s="34"/>
      <c r="C143" s="34"/>
      <c r="D143" s="35"/>
    </row>
    <row r="144" spans="2:4" ht="18" customHeight="1">
      <c r="B144" s="34"/>
      <c r="C144" s="34"/>
      <c r="D144" s="35"/>
    </row>
    <row r="145" spans="2:4" ht="18" customHeight="1">
      <c r="B145" s="34"/>
      <c r="C145" s="34"/>
      <c r="D145" s="35"/>
    </row>
    <row r="146" spans="2:4" ht="18" customHeight="1">
      <c r="B146" s="34"/>
      <c r="C146" s="34"/>
      <c r="D146" s="35"/>
    </row>
    <row r="147" spans="2:4" ht="18" customHeight="1">
      <c r="B147" s="34"/>
      <c r="C147" s="34"/>
      <c r="D147" s="35"/>
    </row>
    <row r="148" spans="2:4" ht="10.5" customHeight="1">
      <c r="B148" s="34"/>
      <c r="C148" s="34"/>
      <c r="D148" s="35"/>
    </row>
    <row r="149" spans="2:4" ht="10.5" customHeight="1">
      <c r="B149" s="34"/>
      <c r="C149" s="34"/>
      <c r="D149" s="35"/>
    </row>
    <row r="150" spans="2:4" ht="10.5" customHeight="1">
      <c r="B150" s="34"/>
      <c r="C150" s="34"/>
      <c r="D150" s="35"/>
    </row>
    <row r="151" spans="2:4" ht="10.5" customHeight="1">
      <c r="B151" s="34"/>
      <c r="C151" s="34"/>
      <c r="D151" s="35"/>
    </row>
    <row r="152" spans="2:4" ht="10.5" customHeight="1">
      <c r="B152" s="34"/>
      <c r="C152" s="34"/>
      <c r="D152" s="35"/>
    </row>
    <row r="153" spans="2:4" ht="10.5" customHeight="1">
      <c r="B153" s="34"/>
      <c r="C153" s="34"/>
      <c r="D153" s="35"/>
    </row>
    <row r="154" spans="2:4" ht="10.5" customHeight="1">
      <c r="B154" s="34"/>
      <c r="C154" s="34"/>
      <c r="D154" s="35"/>
    </row>
    <row r="155" spans="2:4" ht="10.5" customHeight="1">
      <c r="B155" s="34"/>
      <c r="C155" s="34"/>
      <c r="D155" s="35"/>
    </row>
    <row r="156" spans="2:4" ht="10.5" customHeight="1">
      <c r="B156" s="34"/>
      <c r="C156" s="34"/>
      <c r="D156" s="35"/>
    </row>
    <row r="157" spans="2:4" ht="10.5" customHeight="1">
      <c r="B157" s="34"/>
      <c r="C157" s="34"/>
      <c r="D157" s="35"/>
    </row>
    <row r="158" spans="2:4" ht="10.5" customHeight="1">
      <c r="B158" s="34"/>
      <c r="C158" s="34"/>
      <c r="D158" s="35"/>
    </row>
    <row r="159" ht="10.5" customHeight="1">
      <c r="D159" s="35"/>
    </row>
    <row r="160" ht="10.5" customHeight="1">
      <c r="D160" s="35"/>
    </row>
    <row r="161" ht="10.5" customHeight="1">
      <c r="D161" s="35"/>
    </row>
    <row r="162" ht="10.5" customHeight="1">
      <c r="D162" s="35"/>
    </row>
    <row r="163" ht="10.5" customHeight="1">
      <c r="D163" s="35"/>
    </row>
    <row r="164" ht="10.5" customHeight="1">
      <c r="D164" s="35"/>
    </row>
    <row r="165" ht="10.5" customHeight="1">
      <c r="D165" s="35"/>
    </row>
    <row r="166" ht="10.5" customHeight="1">
      <c r="D166" s="35"/>
    </row>
    <row r="167" ht="10.5" customHeight="1">
      <c r="D167" s="35"/>
    </row>
    <row r="168" ht="10.5" customHeight="1">
      <c r="D168" s="35"/>
    </row>
    <row r="169" ht="10.5" customHeight="1">
      <c r="D169" s="35"/>
    </row>
    <row r="170" ht="10.5" customHeight="1">
      <c r="D170" s="35"/>
    </row>
    <row r="171" ht="10.5" customHeight="1">
      <c r="D171" s="35"/>
    </row>
    <row r="172" ht="10.5" customHeight="1">
      <c r="D172" s="35"/>
    </row>
    <row r="173" ht="10.5" customHeight="1">
      <c r="D173" s="35"/>
    </row>
    <row r="174" ht="10.5" customHeight="1">
      <c r="D174" s="35"/>
    </row>
    <row r="175" ht="10.5" customHeight="1">
      <c r="D175" s="35"/>
    </row>
    <row r="176" ht="10.5" customHeight="1">
      <c r="D176" s="35"/>
    </row>
    <row r="177" ht="10.5" customHeight="1">
      <c r="D177" s="35"/>
    </row>
    <row r="178" ht="10.5" customHeight="1">
      <c r="D178" s="35"/>
    </row>
    <row r="179" ht="10.5" customHeight="1">
      <c r="D179" s="35"/>
    </row>
    <row r="180" ht="10.5" customHeight="1">
      <c r="D180" s="35"/>
    </row>
    <row r="181" ht="10.5" customHeight="1">
      <c r="D181" s="35"/>
    </row>
    <row r="182" ht="10.5" customHeight="1">
      <c r="D182" s="35"/>
    </row>
    <row r="183" ht="10.5" customHeight="1">
      <c r="D183" s="35"/>
    </row>
    <row r="184" ht="10.5" customHeight="1">
      <c r="D184" s="35"/>
    </row>
    <row r="185" ht="10.5" customHeight="1">
      <c r="D185" s="35"/>
    </row>
    <row r="186" ht="10.5" customHeight="1">
      <c r="D186" s="35"/>
    </row>
    <row r="187" ht="10.5" customHeight="1">
      <c r="D187" s="35"/>
    </row>
    <row r="188" ht="10.5" customHeight="1">
      <c r="D188" s="35"/>
    </row>
    <row r="189" ht="10.5" customHeight="1">
      <c r="D189" s="35"/>
    </row>
    <row r="190" ht="10.5" customHeight="1">
      <c r="D190" s="35"/>
    </row>
    <row r="191" ht="10.5" customHeight="1">
      <c r="D191" s="35"/>
    </row>
    <row r="192" ht="10.5" customHeight="1">
      <c r="D192" s="35"/>
    </row>
    <row r="193" ht="10.5" customHeight="1">
      <c r="D193" s="35"/>
    </row>
    <row r="194" ht="10.5" customHeight="1">
      <c r="D194" s="35"/>
    </row>
    <row r="195" ht="10.5" customHeight="1">
      <c r="D195" s="35"/>
    </row>
    <row r="196" ht="10.5" customHeight="1">
      <c r="D196" s="35"/>
    </row>
    <row r="197" ht="10.5" customHeight="1">
      <c r="D197" s="35"/>
    </row>
    <row r="198" ht="10.5" customHeight="1">
      <c r="D198" s="35"/>
    </row>
    <row r="199" ht="10.5" customHeight="1">
      <c r="D199" s="35"/>
    </row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</sheetData>
  <sheetProtection selectLockedCells="1" selectUnlockedCells="1"/>
  <mergeCells count="2">
    <mergeCell ref="A2:H2"/>
    <mergeCell ref="A3:H3"/>
  </mergeCells>
  <printOptions/>
  <pageMargins left="0.15763888888888888" right="0.27569444444444446" top="0.39375" bottom="0.3541666666666667" header="0.5118055555555555" footer="0.5118055555555555"/>
  <pageSetup horizontalDpi="300" verticalDpi="300" orientation="portrait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3"/>
  </sheetPr>
  <dimension ref="A1:U53"/>
  <sheetViews>
    <sheetView zoomScalePageLayoutView="0" workbookViewId="0" topLeftCell="A34">
      <selection activeCell="H42" sqref="H42"/>
    </sheetView>
  </sheetViews>
  <sheetFormatPr defaultColWidth="9.140625" defaultRowHeight="15"/>
  <cols>
    <col min="1" max="1" width="14.7109375" style="37" customWidth="1"/>
    <col min="2" max="6" width="7.140625" style="37" customWidth="1"/>
    <col min="7" max="7" width="1.421875" style="37" customWidth="1"/>
    <col min="8" max="8" width="14.7109375" style="37" customWidth="1"/>
    <col min="9" max="13" width="7.140625" style="37" customWidth="1"/>
    <col min="14" max="16384" width="9.140625" style="37" customWidth="1"/>
  </cols>
  <sheetData>
    <row r="1" spans="1:13" s="39" customFormat="1" ht="34.5" customHeight="1">
      <c r="A1" s="103" t="s">
        <v>1</v>
      </c>
      <c r="B1" s="103"/>
      <c r="C1" s="103"/>
      <c r="D1" s="103"/>
      <c r="E1" s="103"/>
      <c r="F1" s="103"/>
      <c r="G1" s="38"/>
      <c r="H1" s="103" t="s">
        <v>1</v>
      </c>
      <c r="I1" s="103"/>
      <c r="J1" s="103"/>
      <c r="K1" s="103"/>
      <c r="L1" s="103"/>
      <c r="M1" s="103"/>
    </row>
    <row r="2" spans="1:13" ht="25.5" customHeight="1">
      <c r="A2" s="40" t="s">
        <v>292</v>
      </c>
      <c r="B2" s="104" t="s">
        <v>307</v>
      </c>
      <c r="C2" s="104"/>
      <c r="D2" s="104"/>
      <c r="E2" s="104"/>
      <c r="F2" s="104"/>
      <c r="G2" s="41"/>
      <c r="H2" s="40" t="s">
        <v>292</v>
      </c>
      <c r="I2" s="104" t="s">
        <v>307</v>
      </c>
      <c r="J2" s="104"/>
      <c r="K2" s="104"/>
      <c r="L2" s="104"/>
      <c r="M2" s="104"/>
    </row>
    <row r="3" spans="1:13" ht="12.75" customHeight="1">
      <c r="A3" s="105" t="s">
        <v>295</v>
      </c>
      <c r="B3" s="106" t="s">
        <v>296</v>
      </c>
      <c r="C3" s="107" t="s">
        <v>297</v>
      </c>
      <c r="D3" s="107"/>
      <c r="E3" s="107"/>
      <c r="F3" s="107"/>
      <c r="H3" s="105" t="s">
        <v>295</v>
      </c>
      <c r="I3" s="106" t="s">
        <v>296</v>
      </c>
      <c r="J3" s="107" t="s">
        <v>297</v>
      </c>
      <c r="K3" s="107"/>
      <c r="L3" s="107"/>
      <c r="M3" s="107"/>
    </row>
    <row r="4" spans="1:13" ht="12.75">
      <c r="A4" s="105"/>
      <c r="B4" s="106"/>
      <c r="C4" s="42" t="s">
        <v>298</v>
      </c>
      <c r="D4" s="43" t="s">
        <v>299</v>
      </c>
      <c r="E4" s="43" t="s">
        <v>300</v>
      </c>
      <c r="F4" s="44" t="s">
        <v>301</v>
      </c>
      <c r="H4" s="105"/>
      <c r="I4" s="106"/>
      <c r="J4" s="42" t="s">
        <v>298</v>
      </c>
      <c r="K4" s="43" t="s">
        <v>299</v>
      </c>
      <c r="L4" s="43" t="s">
        <v>300</v>
      </c>
      <c r="M4" s="44" t="s">
        <v>301</v>
      </c>
    </row>
    <row r="5" spans="1:8" ht="12.75">
      <c r="A5" s="41"/>
      <c r="H5" s="41"/>
    </row>
    <row r="6" spans="1:13" ht="12.75" customHeight="1">
      <c r="A6" s="115"/>
      <c r="B6" s="45">
        <v>1</v>
      </c>
      <c r="C6" s="46"/>
      <c r="D6" s="46"/>
      <c r="E6" s="47"/>
      <c r="F6" s="48">
        <f>IF(ISBLANK(C6),"",C6+D6)</f>
      </c>
      <c r="H6" s="114"/>
      <c r="I6" s="45">
        <v>3</v>
      </c>
      <c r="J6" s="46"/>
      <c r="K6" s="46"/>
      <c r="L6" s="47"/>
      <c r="M6" s="48">
        <f>IF(ISBLANK(J6),"",J6+K6)</f>
      </c>
    </row>
    <row r="7" spans="1:13" ht="12.75" customHeight="1">
      <c r="A7" s="115"/>
      <c r="B7" s="49">
        <v>2</v>
      </c>
      <c r="C7" s="50"/>
      <c r="D7" s="50"/>
      <c r="E7" s="51"/>
      <c r="F7" s="52">
        <f>IF(ISBLANK(C7),"",C7+D7)</f>
      </c>
      <c r="H7" s="114"/>
      <c r="I7" s="49">
        <v>4</v>
      </c>
      <c r="J7" s="50"/>
      <c r="K7" s="50"/>
      <c r="L7" s="51"/>
      <c r="M7" s="52">
        <f>IF(ISBLANK(J7),"",J7+K7)</f>
      </c>
    </row>
    <row r="8" spans="1:13" ht="12.75" customHeight="1">
      <c r="A8" s="115"/>
      <c r="B8" s="49">
        <v>4</v>
      </c>
      <c r="C8" s="50"/>
      <c r="D8" s="50"/>
      <c r="E8" s="51"/>
      <c r="F8" s="52">
        <f>IF(ISBLANK(C8),"",C8+D8)</f>
      </c>
      <c r="H8" s="114"/>
      <c r="I8" s="49">
        <v>2</v>
      </c>
      <c r="J8" s="50"/>
      <c r="K8" s="50"/>
      <c r="L8" s="51"/>
      <c r="M8" s="52">
        <f>IF(ISBLANK(J8),"",J8+K8)</f>
      </c>
    </row>
    <row r="9" spans="1:13" ht="12.75" customHeight="1">
      <c r="A9" s="115"/>
      <c r="B9" s="53">
        <v>3</v>
      </c>
      <c r="C9" s="54"/>
      <c r="D9" s="54"/>
      <c r="E9" s="55"/>
      <c r="F9" s="56">
        <f>IF(ISBLANK(C9),"",C9+D9)</f>
      </c>
      <c r="H9" s="114"/>
      <c r="I9" s="53">
        <v>1</v>
      </c>
      <c r="J9" s="54"/>
      <c r="K9" s="54"/>
      <c r="L9" s="55"/>
      <c r="M9" s="56">
        <f>IF(ISBLANK(J9),"",J9+K9)</f>
      </c>
    </row>
    <row r="10" spans="1:13" ht="16.5" customHeight="1">
      <c r="A10" s="115"/>
      <c r="B10" s="57" t="s">
        <v>302</v>
      </c>
      <c r="C10" s="58">
        <f>IF(ISNUMBER(C6),SUM(C6:C9),"")</f>
      </c>
      <c r="D10" s="59">
        <f>IF(ISNUMBER(D6),SUM(D6:D9),"")</f>
      </c>
      <c r="E10" s="59">
        <f>IF(ISNUMBER(E6),SUM(E6:E9),"")</f>
      </c>
      <c r="F10" s="60">
        <f>IF(ISNUMBER(F6),SUM(F6:F9),"")</f>
      </c>
      <c r="H10" s="114"/>
      <c r="I10" s="57" t="s">
        <v>302</v>
      </c>
      <c r="J10" s="58">
        <f>IF(ISNUMBER(J6),SUM(J6:J9),"")</f>
      </c>
      <c r="K10" s="59">
        <f>IF(ISNUMBER(K6),SUM(K6:K9),"")</f>
      </c>
      <c r="L10" s="59">
        <f>IF(ISNUMBER(L6),SUM(L6:L9),"")</f>
      </c>
      <c r="M10" s="60">
        <f>IF(ISNUMBER(M6),SUM(M6:M9),"")</f>
      </c>
    </row>
    <row r="11" spans="1:13" ht="12.75" customHeight="1">
      <c r="A11" s="113"/>
      <c r="B11" s="45">
        <v>2</v>
      </c>
      <c r="C11" s="46"/>
      <c r="D11" s="46"/>
      <c r="E11" s="47"/>
      <c r="F11" s="48">
        <f>IF(ISBLANK(C11),"",C11+D11)</f>
      </c>
      <c r="H11" s="114"/>
      <c r="I11" s="45">
        <v>4</v>
      </c>
      <c r="J11" s="46"/>
      <c r="K11" s="46"/>
      <c r="L11" s="47"/>
      <c r="M11" s="48">
        <f>IF(ISBLANK(J11),"",J11+K11)</f>
      </c>
    </row>
    <row r="12" spans="1:13" ht="12.75" customHeight="1">
      <c r="A12" s="113"/>
      <c r="B12" s="49">
        <v>1</v>
      </c>
      <c r="C12" s="50"/>
      <c r="D12" s="50"/>
      <c r="E12" s="51"/>
      <c r="F12" s="52">
        <f>IF(ISBLANK(C12),"",C12+D12)</f>
      </c>
      <c r="H12" s="114"/>
      <c r="I12" s="49">
        <v>3</v>
      </c>
      <c r="J12" s="50"/>
      <c r="K12" s="50"/>
      <c r="L12" s="51"/>
      <c r="M12" s="52">
        <f>IF(ISBLANK(J12),"",J12+K12)</f>
      </c>
    </row>
    <row r="13" spans="1:13" ht="12.75" customHeight="1">
      <c r="A13" s="113"/>
      <c r="B13" s="49">
        <v>3</v>
      </c>
      <c r="C13" s="50"/>
      <c r="D13" s="50"/>
      <c r="E13" s="51"/>
      <c r="F13" s="52">
        <f>IF(ISBLANK(C13),"",C13+D13)</f>
      </c>
      <c r="H13" s="114"/>
      <c r="I13" s="49">
        <v>1</v>
      </c>
      <c r="J13" s="50"/>
      <c r="K13" s="50"/>
      <c r="L13" s="51"/>
      <c r="M13" s="52">
        <f>IF(ISBLANK(J13),"",J13+K13)</f>
      </c>
    </row>
    <row r="14" spans="1:13" ht="12.75" customHeight="1">
      <c r="A14" s="113"/>
      <c r="B14" s="53">
        <v>4</v>
      </c>
      <c r="C14" s="54"/>
      <c r="D14" s="54"/>
      <c r="E14" s="55"/>
      <c r="F14" s="56">
        <f>IF(ISBLANK(C14),"",C14+D14)</f>
      </c>
      <c r="H14" s="114"/>
      <c r="I14" s="53">
        <v>2</v>
      </c>
      <c r="J14" s="54"/>
      <c r="K14" s="54"/>
      <c r="L14" s="55"/>
      <c r="M14" s="56">
        <f>IF(ISBLANK(J14),"",J14+K14)</f>
      </c>
    </row>
    <row r="15" spans="1:13" ht="16.5" customHeight="1">
      <c r="A15" s="113"/>
      <c r="B15" s="57" t="s">
        <v>302</v>
      </c>
      <c r="C15" s="61">
        <f>IF(ISNUMBER(C11),SUM(C11:C14),"")</f>
      </c>
      <c r="D15" s="61">
        <f>IF(ISNUMBER(D11),SUM(D11:D14),"")</f>
      </c>
      <c r="E15" s="59">
        <f>IF(ISNUMBER(E11),SUM(E11:E14),"")</f>
      </c>
      <c r="F15" s="60">
        <f>IF(ISNUMBER(F11),SUM(F11:F14),"")</f>
      </c>
      <c r="H15" s="114"/>
      <c r="I15" s="57" t="s">
        <v>302</v>
      </c>
      <c r="J15" s="58">
        <f>IF(ISNUMBER(J11),SUM(J11:J14),"")</f>
      </c>
      <c r="K15" s="59">
        <f>IF(ISNUMBER(K11),SUM(K11:K14),"")</f>
      </c>
      <c r="L15" s="59">
        <f>IF(ISNUMBER(L11),SUM(L11:L14),"")</f>
      </c>
      <c r="M15" s="60">
        <f>IF(ISNUMBER(M11),SUM(M11:M14),"")</f>
      </c>
    </row>
    <row r="17" spans="1:13" s="64" customFormat="1" ht="21.75" customHeight="1">
      <c r="A17" s="102" t="s">
        <v>301</v>
      </c>
      <c r="B17" s="102"/>
      <c r="C17" s="62" t="e">
        <f>SUM(C10+C15)</f>
        <v>#VALUE!</v>
      </c>
      <c r="D17" s="62" t="e">
        <f>SUM(D10+D15)</f>
        <v>#VALUE!</v>
      </c>
      <c r="E17" s="62" t="e">
        <f>SUM(E10+E15)</f>
        <v>#VALUE!</v>
      </c>
      <c r="F17" s="63" t="e">
        <f>SUM(F10+F15)</f>
        <v>#VALUE!</v>
      </c>
      <c r="H17" s="102" t="s">
        <v>301</v>
      </c>
      <c r="I17" s="102"/>
      <c r="J17" s="65" t="e">
        <f>J10+J15</f>
        <v>#VALUE!</v>
      </c>
      <c r="K17" s="65" t="e">
        <f>K10+K15</f>
        <v>#VALUE!</v>
      </c>
      <c r="L17" s="65" t="e">
        <f>L10+L15</f>
        <v>#VALUE!</v>
      </c>
      <c r="M17" s="66" t="e">
        <f>M10+M15</f>
        <v>#VALUE!</v>
      </c>
    </row>
    <row r="18" ht="31.5" customHeight="1"/>
    <row r="19" spans="1:13" s="39" customFormat="1" ht="34.5" customHeight="1">
      <c r="A19" s="103" t="s">
        <v>1</v>
      </c>
      <c r="B19" s="103"/>
      <c r="C19" s="103"/>
      <c r="D19" s="103"/>
      <c r="E19" s="103"/>
      <c r="F19" s="103"/>
      <c r="G19" s="38"/>
      <c r="H19" s="103" t="s">
        <v>1</v>
      </c>
      <c r="I19" s="103"/>
      <c r="J19" s="103"/>
      <c r="K19" s="103"/>
      <c r="L19" s="103"/>
      <c r="M19" s="103"/>
    </row>
    <row r="20" spans="1:13" ht="25.5" customHeight="1">
      <c r="A20" s="40" t="s">
        <v>292</v>
      </c>
      <c r="B20" s="109" t="s">
        <v>307</v>
      </c>
      <c r="C20" s="109"/>
      <c r="D20" s="109"/>
      <c r="E20" s="109"/>
      <c r="F20" s="109"/>
      <c r="G20" s="41"/>
      <c r="H20" s="40" t="s">
        <v>292</v>
      </c>
      <c r="I20" s="109" t="s">
        <v>307</v>
      </c>
      <c r="J20" s="109"/>
      <c r="K20" s="109"/>
      <c r="L20" s="109"/>
      <c r="M20" s="109"/>
    </row>
    <row r="21" spans="1:13" ht="12.75" customHeight="1">
      <c r="A21" s="105" t="s">
        <v>295</v>
      </c>
      <c r="B21" s="106" t="s">
        <v>296</v>
      </c>
      <c r="C21" s="107" t="s">
        <v>297</v>
      </c>
      <c r="D21" s="107"/>
      <c r="E21" s="107"/>
      <c r="F21" s="107"/>
      <c r="H21" s="105" t="s">
        <v>295</v>
      </c>
      <c r="I21" s="106" t="s">
        <v>296</v>
      </c>
      <c r="J21" s="107" t="s">
        <v>297</v>
      </c>
      <c r="K21" s="107"/>
      <c r="L21" s="107"/>
      <c r="M21" s="107"/>
    </row>
    <row r="22" spans="1:13" ht="12.75">
      <c r="A22" s="105"/>
      <c r="B22" s="106"/>
      <c r="C22" s="42" t="s">
        <v>298</v>
      </c>
      <c r="D22" s="43" t="s">
        <v>299</v>
      </c>
      <c r="E22" s="43" t="s">
        <v>300</v>
      </c>
      <c r="F22" s="44" t="s">
        <v>301</v>
      </c>
      <c r="H22" s="105"/>
      <c r="I22" s="106"/>
      <c r="J22" s="42" t="s">
        <v>298</v>
      </c>
      <c r="K22" s="43" t="s">
        <v>299</v>
      </c>
      <c r="L22" s="43" t="s">
        <v>300</v>
      </c>
      <c r="M22" s="44" t="s">
        <v>301</v>
      </c>
    </row>
    <row r="23" spans="1:8" ht="12.75">
      <c r="A23" s="41"/>
      <c r="H23" s="41"/>
    </row>
    <row r="24" spans="1:13" ht="12.75" customHeight="1">
      <c r="A24" s="115"/>
      <c r="B24" s="45">
        <v>1</v>
      </c>
      <c r="C24" s="46"/>
      <c r="D24" s="46"/>
      <c r="E24" s="47"/>
      <c r="F24" s="48">
        <f>IF(ISBLANK(C24),"",C24+D24)</f>
      </c>
      <c r="H24" s="113"/>
      <c r="I24" s="45">
        <v>3</v>
      </c>
      <c r="J24" s="46"/>
      <c r="K24" s="46"/>
      <c r="L24" s="47"/>
      <c r="M24" s="48">
        <f>IF(ISBLANK(J24),"",J24+K24)</f>
      </c>
    </row>
    <row r="25" spans="1:13" ht="12.75" customHeight="1">
      <c r="A25" s="115"/>
      <c r="B25" s="49">
        <v>2</v>
      </c>
      <c r="C25" s="50"/>
      <c r="D25" s="50"/>
      <c r="E25" s="51"/>
      <c r="F25" s="52">
        <f>IF(ISBLANK(C25),"",C25+D25)</f>
      </c>
      <c r="H25" s="113"/>
      <c r="I25" s="49">
        <v>4</v>
      </c>
      <c r="J25" s="50"/>
      <c r="K25" s="50"/>
      <c r="L25" s="51"/>
      <c r="M25" s="52">
        <f>IF(ISBLANK(J25),"",J25+K25)</f>
      </c>
    </row>
    <row r="26" spans="1:13" ht="12.75" customHeight="1">
      <c r="A26" s="115"/>
      <c r="B26" s="49">
        <v>4</v>
      </c>
      <c r="C26" s="50"/>
      <c r="D26" s="50"/>
      <c r="E26" s="51"/>
      <c r="F26" s="52">
        <f>IF(ISBLANK(C26),"",C26+D26)</f>
      </c>
      <c r="H26" s="113"/>
      <c r="I26" s="49">
        <v>2</v>
      </c>
      <c r="J26" s="50"/>
      <c r="K26" s="50"/>
      <c r="L26" s="51"/>
      <c r="M26" s="52">
        <f>IF(ISBLANK(J26),"",J26+K26)</f>
      </c>
    </row>
    <row r="27" spans="1:13" ht="12.75" customHeight="1">
      <c r="A27" s="115"/>
      <c r="B27" s="53">
        <v>3</v>
      </c>
      <c r="C27" s="54"/>
      <c r="D27" s="54"/>
      <c r="E27" s="55"/>
      <c r="F27" s="56">
        <f>IF(ISBLANK(C27),"",C27+D27)</f>
      </c>
      <c r="H27" s="113"/>
      <c r="I27" s="53">
        <v>1</v>
      </c>
      <c r="J27" s="54"/>
      <c r="K27" s="54"/>
      <c r="L27" s="55"/>
      <c r="M27" s="56">
        <f>IF(ISBLANK(J27),"",J27+K27)</f>
      </c>
    </row>
    <row r="28" spans="1:13" ht="16.5" customHeight="1">
      <c r="A28" s="115"/>
      <c r="B28" s="57" t="s">
        <v>302</v>
      </c>
      <c r="C28" s="58">
        <f>IF(ISNUMBER(C24),SUM(C24:C27),"")</f>
      </c>
      <c r="D28" s="59">
        <f>IF(ISNUMBER(D24),SUM(D24:D27),"")</f>
      </c>
      <c r="E28" s="59">
        <f>IF(ISNUMBER(E24),SUM(E24:E27),"")</f>
      </c>
      <c r="F28" s="60">
        <f>IF(ISNUMBER(F24),SUM(F24:F27),"")</f>
      </c>
      <c r="H28" s="113"/>
      <c r="I28" s="57" t="s">
        <v>302</v>
      </c>
      <c r="J28" s="58">
        <f>IF(ISNUMBER(J24),SUM(J24:J27),"")</f>
      </c>
      <c r="K28" s="59">
        <f>IF(ISNUMBER(K24),SUM(K24:K27),"")</f>
      </c>
      <c r="L28" s="59">
        <f>IF(ISNUMBER(L24),SUM(L24:L27),"")</f>
      </c>
      <c r="M28" s="60">
        <f>IF(ISNUMBER(M24),SUM(M24:M27),"")</f>
      </c>
    </row>
    <row r="29" spans="1:13" ht="12.75" customHeight="1">
      <c r="A29" s="114"/>
      <c r="B29" s="45">
        <v>2</v>
      </c>
      <c r="C29" s="67"/>
      <c r="D29" s="47"/>
      <c r="E29" s="47"/>
      <c r="F29" s="48">
        <f>IF(ISBLANK(C29),"",C29+D29)</f>
      </c>
      <c r="H29" s="114"/>
      <c r="I29" s="45">
        <v>4</v>
      </c>
      <c r="J29" s="67"/>
      <c r="K29" s="47"/>
      <c r="L29" s="47"/>
      <c r="M29" s="48">
        <f>IF(ISBLANK(J29),"",J29+K29)</f>
      </c>
    </row>
    <row r="30" spans="1:13" ht="12.75" customHeight="1">
      <c r="A30" s="114"/>
      <c r="B30" s="49">
        <v>1</v>
      </c>
      <c r="C30" s="68"/>
      <c r="D30" s="51"/>
      <c r="E30" s="51"/>
      <c r="F30" s="52">
        <f>IF(ISBLANK(C30),"",C30+D30)</f>
      </c>
      <c r="H30" s="114"/>
      <c r="I30" s="49">
        <v>3</v>
      </c>
      <c r="J30" s="68"/>
      <c r="K30" s="51"/>
      <c r="L30" s="51"/>
      <c r="M30" s="52">
        <f>IF(ISBLANK(J30),"",J30+K30)</f>
      </c>
    </row>
    <row r="31" spans="1:13" ht="12.75" customHeight="1">
      <c r="A31" s="114"/>
      <c r="B31" s="49">
        <v>3</v>
      </c>
      <c r="C31" s="68"/>
      <c r="D31" s="51"/>
      <c r="E31" s="51"/>
      <c r="F31" s="52">
        <f>IF(ISBLANK(C31),"",C31+D31)</f>
      </c>
      <c r="H31" s="114"/>
      <c r="I31" s="49">
        <v>1</v>
      </c>
      <c r="J31" s="68"/>
      <c r="K31" s="51"/>
      <c r="L31" s="51"/>
      <c r="M31" s="52">
        <f>IF(ISBLANK(J31),"",J31+K31)</f>
      </c>
    </row>
    <row r="32" spans="1:13" ht="12.75" customHeight="1">
      <c r="A32" s="114"/>
      <c r="B32" s="53">
        <v>4</v>
      </c>
      <c r="C32" s="69"/>
      <c r="D32" s="55"/>
      <c r="E32" s="55"/>
      <c r="F32" s="56">
        <f>IF(ISBLANK(C32),"",C32+D32)</f>
      </c>
      <c r="H32" s="114"/>
      <c r="I32" s="53">
        <v>2</v>
      </c>
      <c r="J32" s="69"/>
      <c r="K32" s="55"/>
      <c r="L32" s="55"/>
      <c r="M32" s="56">
        <f>IF(ISBLANK(J32),"",J32+K32)</f>
      </c>
    </row>
    <row r="33" spans="1:13" ht="16.5" customHeight="1">
      <c r="A33" s="114"/>
      <c r="B33" s="57" t="s">
        <v>302</v>
      </c>
      <c r="C33" s="61">
        <f>IF(ISNUMBER(C29),SUM(C29:C32),"")</f>
      </c>
      <c r="D33" s="61">
        <f>IF(ISNUMBER(D29),SUM(D29:D32),"")</f>
      </c>
      <c r="E33" s="59">
        <f>IF(ISNUMBER(E29),SUM(E29:E32),"")</f>
      </c>
      <c r="F33" s="60">
        <f>IF(ISNUMBER(F29),SUM(F29:F32),"")</f>
      </c>
      <c r="H33" s="114"/>
      <c r="I33" s="57" t="s">
        <v>302</v>
      </c>
      <c r="J33" s="58">
        <f>IF(ISNUMBER(J29),SUM(J29:J32),"")</f>
      </c>
      <c r="K33" s="59">
        <f>IF(ISNUMBER(K29),SUM(K29:K32),"")</f>
      </c>
      <c r="L33" s="59">
        <f>IF(ISNUMBER(L29),SUM(L29:L32),"")</f>
      </c>
      <c r="M33" s="60">
        <f>IF(ISNUMBER(M29),SUM(M29:M32),"")</f>
      </c>
    </row>
    <row r="35" spans="1:13" s="64" customFormat="1" ht="21.75" customHeight="1">
      <c r="A35" s="102" t="s">
        <v>301</v>
      </c>
      <c r="B35" s="102"/>
      <c r="C35" s="62" t="e">
        <f>SUM(C28+C33)</f>
        <v>#VALUE!</v>
      </c>
      <c r="D35" s="62" t="e">
        <f>SUM(D28+D33)</f>
        <v>#VALUE!</v>
      </c>
      <c r="E35" s="62" t="e">
        <f>SUM(E28+E33)</f>
        <v>#VALUE!</v>
      </c>
      <c r="F35" s="63" t="e">
        <f>SUM(F28+F33)</f>
        <v>#VALUE!</v>
      </c>
      <c r="H35" s="102" t="s">
        <v>301</v>
      </c>
      <c r="I35" s="102"/>
      <c r="J35" s="65" t="e">
        <f>J28+J33</f>
        <v>#VALUE!</v>
      </c>
      <c r="K35" s="65" t="e">
        <f>K28+K33</f>
        <v>#VALUE!</v>
      </c>
      <c r="L35" s="65" t="e">
        <f>L28+L33</f>
        <v>#VALUE!</v>
      </c>
      <c r="M35" s="66" t="e">
        <f>M28+M33</f>
        <v>#VALUE!</v>
      </c>
    </row>
    <row r="36" ht="31.5" customHeight="1">
      <c r="U36" s="37" t="s">
        <v>305</v>
      </c>
    </row>
    <row r="37" spans="1:13" s="39" customFormat="1" ht="34.5" customHeight="1">
      <c r="A37" s="103" t="s">
        <v>1</v>
      </c>
      <c r="B37" s="103"/>
      <c r="C37" s="103"/>
      <c r="D37" s="103"/>
      <c r="E37" s="103"/>
      <c r="F37" s="103"/>
      <c r="G37" s="38"/>
      <c r="H37" s="103" t="s">
        <v>1</v>
      </c>
      <c r="I37" s="103"/>
      <c r="J37" s="103"/>
      <c r="K37" s="103"/>
      <c r="L37" s="103"/>
      <c r="M37" s="103"/>
    </row>
    <row r="38" spans="1:13" ht="25.5" customHeight="1">
      <c r="A38" s="40" t="s">
        <v>292</v>
      </c>
      <c r="B38" s="104" t="s">
        <v>307</v>
      </c>
      <c r="C38" s="104"/>
      <c r="D38" s="104"/>
      <c r="E38" s="104"/>
      <c r="F38" s="104"/>
      <c r="G38" s="41"/>
      <c r="H38" s="40" t="s">
        <v>292</v>
      </c>
      <c r="I38" s="104" t="s">
        <v>307</v>
      </c>
      <c r="J38" s="104"/>
      <c r="K38" s="104"/>
      <c r="L38" s="104"/>
      <c r="M38" s="104"/>
    </row>
    <row r="39" spans="1:13" ht="12.75" customHeight="1">
      <c r="A39" s="105" t="s">
        <v>295</v>
      </c>
      <c r="B39" s="106" t="s">
        <v>296</v>
      </c>
      <c r="C39" s="107" t="s">
        <v>297</v>
      </c>
      <c r="D39" s="107"/>
      <c r="E39" s="107"/>
      <c r="F39" s="107"/>
      <c r="H39" s="105" t="s">
        <v>295</v>
      </c>
      <c r="I39" s="106" t="s">
        <v>296</v>
      </c>
      <c r="J39" s="107" t="s">
        <v>297</v>
      </c>
      <c r="K39" s="107"/>
      <c r="L39" s="107"/>
      <c r="M39" s="107"/>
    </row>
    <row r="40" spans="1:13" ht="12.75">
      <c r="A40" s="105"/>
      <c r="B40" s="106"/>
      <c r="C40" s="42" t="s">
        <v>298</v>
      </c>
      <c r="D40" s="43" t="s">
        <v>299</v>
      </c>
      <c r="E40" s="43" t="s">
        <v>300</v>
      </c>
      <c r="F40" s="44" t="s">
        <v>301</v>
      </c>
      <c r="H40" s="105"/>
      <c r="I40" s="106"/>
      <c r="J40" s="42" t="s">
        <v>298</v>
      </c>
      <c r="K40" s="43" t="s">
        <v>299</v>
      </c>
      <c r="L40" s="43" t="s">
        <v>300</v>
      </c>
      <c r="M40" s="44" t="s">
        <v>301</v>
      </c>
    </row>
    <row r="41" spans="1:8" ht="12.75">
      <c r="A41" s="41"/>
      <c r="H41" s="41"/>
    </row>
    <row r="42" spans="1:13" ht="12.75" customHeight="1">
      <c r="A42" s="113"/>
      <c r="B42" s="45">
        <v>1</v>
      </c>
      <c r="C42" s="46"/>
      <c r="D42" s="46"/>
      <c r="E42" s="47"/>
      <c r="F42" s="48">
        <f>IF(ISBLANK(C42),"",C42+D42)</f>
      </c>
      <c r="H42" s="113"/>
      <c r="I42" s="45">
        <v>3</v>
      </c>
      <c r="J42" s="46"/>
      <c r="K42" s="46"/>
      <c r="L42" s="47"/>
      <c r="M42" s="48">
        <f>IF(ISBLANK(J42),"",J42+K42)</f>
      </c>
    </row>
    <row r="43" spans="1:13" ht="12.75" customHeight="1">
      <c r="A43" s="113"/>
      <c r="B43" s="49">
        <v>2</v>
      </c>
      <c r="C43" s="50"/>
      <c r="D43" s="50"/>
      <c r="E43" s="51"/>
      <c r="F43" s="52">
        <f>IF(ISBLANK(C43),"",C43+D43)</f>
      </c>
      <c r="H43" s="113"/>
      <c r="I43" s="49">
        <v>4</v>
      </c>
      <c r="J43" s="50"/>
      <c r="K43" s="50"/>
      <c r="L43" s="51"/>
      <c r="M43" s="52">
        <f>IF(ISBLANK(J43),"",J43+K43)</f>
      </c>
    </row>
    <row r="44" spans="1:13" ht="12.75" customHeight="1">
      <c r="A44" s="113"/>
      <c r="B44" s="49">
        <v>4</v>
      </c>
      <c r="C44" s="50"/>
      <c r="D44" s="50"/>
      <c r="E44" s="51"/>
      <c r="F44" s="52">
        <f>IF(ISBLANK(C44),"",C44+D44)</f>
      </c>
      <c r="H44" s="113"/>
      <c r="I44" s="49">
        <v>2</v>
      </c>
      <c r="J44" s="50"/>
      <c r="K44" s="50"/>
      <c r="L44" s="51"/>
      <c r="M44" s="52">
        <f>IF(ISBLANK(J44),"",J44+K44)</f>
      </c>
    </row>
    <row r="45" spans="1:13" ht="12.75" customHeight="1">
      <c r="A45" s="113"/>
      <c r="B45" s="53">
        <v>3</v>
      </c>
      <c r="C45" s="54"/>
      <c r="D45" s="54"/>
      <c r="E45" s="55"/>
      <c r="F45" s="56">
        <f>IF(ISBLANK(C45),"",C45+D45)</f>
      </c>
      <c r="H45" s="113"/>
      <c r="I45" s="53">
        <v>1</v>
      </c>
      <c r="J45" s="54"/>
      <c r="K45" s="54"/>
      <c r="L45" s="55"/>
      <c r="M45" s="56">
        <f>IF(ISBLANK(J45),"",J45+K45)</f>
      </c>
    </row>
    <row r="46" spans="1:13" ht="16.5" customHeight="1">
      <c r="A46" s="113"/>
      <c r="B46" s="57" t="s">
        <v>302</v>
      </c>
      <c r="C46" s="58">
        <f>IF(ISNUMBER(C42),SUM(C42:C45),"")</f>
      </c>
      <c r="D46" s="59">
        <f>IF(ISNUMBER(D42),SUM(D42:D45),"")</f>
      </c>
      <c r="E46" s="59">
        <f>IF(ISNUMBER(E42),SUM(E42:E45),"")</f>
      </c>
      <c r="F46" s="60">
        <f>IF(ISNUMBER(F42),SUM(F42:F45),"")</f>
      </c>
      <c r="H46" s="113"/>
      <c r="I46" s="57" t="s">
        <v>302</v>
      </c>
      <c r="J46" s="58">
        <f>IF(ISNUMBER(J42),SUM(J42:J45),"")</f>
      </c>
      <c r="K46" s="59">
        <f>IF(ISNUMBER(K42),SUM(K42:K45),"")</f>
      </c>
      <c r="L46" s="59">
        <f>IF(ISNUMBER(L42),SUM(L42:L45),"")</f>
      </c>
      <c r="M46" s="60">
        <f>IF(ISNUMBER(M42),SUM(M42:M45),"")</f>
      </c>
    </row>
    <row r="47" spans="1:13" ht="12.75" customHeight="1">
      <c r="A47" s="114"/>
      <c r="B47" s="45">
        <v>2</v>
      </c>
      <c r="C47" s="67"/>
      <c r="D47" s="47"/>
      <c r="E47" s="47"/>
      <c r="F47" s="48">
        <f>IF(ISBLANK(C47),"",C47+D47)</f>
      </c>
      <c r="H47" s="114"/>
      <c r="I47" s="45">
        <v>4</v>
      </c>
      <c r="J47" s="67"/>
      <c r="K47" s="47"/>
      <c r="L47" s="47"/>
      <c r="M47" s="48">
        <f>IF(ISBLANK(J47),"",J47+K47)</f>
      </c>
    </row>
    <row r="48" spans="1:13" ht="12.75" customHeight="1">
      <c r="A48" s="114"/>
      <c r="B48" s="49">
        <v>1</v>
      </c>
      <c r="C48" s="68"/>
      <c r="D48" s="51"/>
      <c r="E48" s="51"/>
      <c r="F48" s="52">
        <f>IF(ISBLANK(C48),"",C48+D48)</f>
      </c>
      <c r="H48" s="114"/>
      <c r="I48" s="49">
        <v>3</v>
      </c>
      <c r="J48" s="68"/>
      <c r="K48" s="51"/>
      <c r="L48" s="51"/>
      <c r="M48" s="52">
        <f>IF(ISBLANK(J48),"",J48+K48)</f>
      </c>
    </row>
    <row r="49" spans="1:13" ht="12.75" customHeight="1">
      <c r="A49" s="114"/>
      <c r="B49" s="49">
        <v>3</v>
      </c>
      <c r="C49" s="68"/>
      <c r="D49" s="51"/>
      <c r="E49" s="51"/>
      <c r="F49" s="52">
        <f>IF(ISBLANK(C49),"",C49+D49)</f>
      </c>
      <c r="H49" s="114"/>
      <c r="I49" s="49">
        <v>1</v>
      </c>
      <c r="J49" s="68"/>
      <c r="K49" s="51"/>
      <c r="L49" s="51"/>
      <c r="M49" s="52">
        <f>IF(ISBLANK(J49),"",J49+K49)</f>
      </c>
    </row>
    <row r="50" spans="1:13" ht="12.75" customHeight="1">
      <c r="A50" s="114"/>
      <c r="B50" s="53">
        <v>4</v>
      </c>
      <c r="C50" s="69"/>
      <c r="D50" s="55"/>
      <c r="E50" s="55"/>
      <c r="F50" s="56">
        <f>IF(ISBLANK(C50),"",C50+D50)</f>
      </c>
      <c r="H50" s="114"/>
      <c r="I50" s="53">
        <v>2</v>
      </c>
      <c r="J50" s="69"/>
      <c r="K50" s="55"/>
      <c r="L50" s="55"/>
      <c r="M50" s="56">
        <f>IF(ISBLANK(J50),"",J50+K50)</f>
      </c>
    </row>
    <row r="51" spans="1:13" ht="16.5" customHeight="1">
      <c r="A51" s="114"/>
      <c r="B51" s="57" t="s">
        <v>302</v>
      </c>
      <c r="C51" s="61">
        <f>IF(ISNUMBER(C47),SUM(C47:C50),"")</f>
      </c>
      <c r="D51" s="61">
        <f>IF(ISNUMBER(D47),SUM(D47:D50),"")</f>
      </c>
      <c r="E51" s="59">
        <f>IF(ISNUMBER(E47),SUM(E47:E50),"")</f>
      </c>
      <c r="F51" s="60">
        <f>IF(ISNUMBER(F47),SUM(F47:F50),"")</f>
      </c>
      <c r="H51" s="114"/>
      <c r="I51" s="57" t="s">
        <v>302</v>
      </c>
      <c r="J51" s="58">
        <f>IF(ISNUMBER(J47),SUM(J47:J50),"")</f>
      </c>
      <c r="K51" s="59">
        <f>IF(ISNUMBER(K47),SUM(K47:K50),"")</f>
      </c>
      <c r="L51" s="59">
        <f>IF(ISNUMBER(L47),SUM(L47:L50),"")</f>
      </c>
      <c r="M51" s="60">
        <f>IF(ISNUMBER(M47),SUM(M47:M50),"")</f>
      </c>
    </row>
    <row r="53" spans="1:13" s="64" customFormat="1" ht="21.75" customHeight="1">
      <c r="A53" s="102" t="s">
        <v>301</v>
      </c>
      <c r="B53" s="102"/>
      <c r="C53" s="62" t="e">
        <f>SUM(C46+C51)</f>
        <v>#VALUE!</v>
      </c>
      <c r="D53" s="62" t="e">
        <f>SUM(D46+D51)</f>
        <v>#VALUE!</v>
      </c>
      <c r="E53" s="62" t="e">
        <f>SUM(E46+E51)</f>
        <v>#VALUE!</v>
      </c>
      <c r="F53" s="63" t="e">
        <f>SUM(F46+F51)</f>
        <v>#VALUE!</v>
      </c>
      <c r="H53" s="102" t="s">
        <v>301</v>
      </c>
      <c r="I53" s="102"/>
      <c r="J53" s="65" t="e">
        <f>J46+J51</f>
        <v>#VALUE!</v>
      </c>
      <c r="K53" s="65" t="e">
        <f>K46+K51</f>
        <v>#VALUE!</v>
      </c>
      <c r="L53" s="65" t="e">
        <f>L46+L51</f>
        <v>#VALUE!</v>
      </c>
      <c r="M53" s="66" t="e">
        <f>M46+M51</f>
        <v>#VALUE!</v>
      </c>
    </row>
  </sheetData>
  <sheetProtection selectLockedCells="1" selectUnlockedCells="1"/>
  <mergeCells count="48">
    <mergeCell ref="A1:F1"/>
    <mergeCell ref="H1:M1"/>
    <mergeCell ref="B2:F2"/>
    <mergeCell ref="I2:M2"/>
    <mergeCell ref="A3:A4"/>
    <mergeCell ref="B3:B4"/>
    <mergeCell ref="C3:F3"/>
    <mergeCell ref="H3:H4"/>
    <mergeCell ref="I3:I4"/>
    <mergeCell ref="J3:M3"/>
    <mergeCell ref="A6:A10"/>
    <mergeCell ref="H6:H10"/>
    <mergeCell ref="A11:A15"/>
    <mergeCell ref="H11:H15"/>
    <mergeCell ref="A17:B17"/>
    <mergeCell ref="H17:I17"/>
    <mergeCell ref="A19:F19"/>
    <mergeCell ref="H19:M19"/>
    <mergeCell ref="B20:F20"/>
    <mergeCell ref="I20:M20"/>
    <mergeCell ref="A21:A22"/>
    <mergeCell ref="B21:B22"/>
    <mergeCell ref="C21:F21"/>
    <mergeCell ref="H21:H22"/>
    <mergeCell ref="I21:I22"/>
    <mergeCell ref="J21:M21"/>
    <mergeCell ref="A24:A28"/>
    <mergeCell ref="H24:H28"/>
    <mergeCell ref="A29:A33"/>
    <mergeCell ref="H29:H33"/>
    <mergeCell ref="A35:B35"/>
    <mergeCell ref="H35:I35"/>
    <mergeCell ref="A37:F37"/>
    <mergeCell ref="H37:M37"/>
    <mergeCell ref="B38:F38"/>
    <mergeCell ref="I38:M38"/>
    <mergeCell ref="A39:A40"/>
    <mergeCell ref="B39:B40"/>
    <mergeCell ref="C39:F39"/>
    <mergeCell ref="H39:H40"/>
    <mergeCell ref="I39:I40"/>
    <mergeCell ref="J39:M39"/>
    <mergeCell ref="A42:A46"/>
    <mergeCell ref="H42:H46"/>
    <mergeCell ref="A47:A51"/>
    <mergeCell ref="H47:H51"/>
    <mergeCell ref="A53:B53"/>
    <mergeCell ref="H53:I53"/>
  </mergeCells>
  <printOptions horizontalCentered="1" verticalCentered="1"/>
  <pageMargins left="0.39375" right="0.39375" top="0.39375" bottom="0.3541666666666667" header="0.5118055555555555" footer="0.5118055555555555"/>
  <pageSetup horizontalDpi="300" verticalDpi="300" orientation="portrait" paperSize="9" scale="9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3"/>
  </sheetPr>
  <dimension ref="A1:U53"/>
  <sheetViews>
    <sheetView zoomScalePageLayoutView="0" workbookViewId="0" topLeftCell="A37">
      <selection activeCell="H42" sqref="H42"/>
    </sheetView>
  </sheetViews>
  <sheetFormatPr defaultColWidth="9.140625" defaultRowHeight="15"/>
  <cols>
    <col min="1" max="1" width="14.7109375" style="37" customWidth="1"/>
    <col min="2" max="6" width="7.140625" style="37" customWidth="1"/>
    <col min="7" max="7" width="1.421875" style="37" customWidth="1"/>
    <col min="8" max="8" width="14.7109375" style="37" customWidth="1"/>
    <col min="9" max="13" width="7.140625" style="37" customWidth="1"/>
    <col min="14" max="16384" width="9.140625" style="37" customWidth="1"/>
  </cols>
  <sheetData>
    <row r="1" spans="1:13" s="39" customFormat="1" ht="34.5" customHeight="1">
      <c r="A1" s="103" t="s">
        <v>1</v>
      </c>
      <c r="B1" s="103"/>
      <c r="C1" s="103"/>
      <c r="D1" s="103"/>
      <c r="E1" s="103"/>
      <c r="F1" s="103"/>
      <c r="G1" s="38"/>
      <c r="H1" s="103" t="s">
        <v>1</v>
      </c>
      <c r="I1" s="103"/>
      <c r="J1" s="103"/>
      <c r="K1" s="103"/>
      <c r="L1" s="103"/>
      <c r="M1" s="103"/>
    </row>
    <row r="2" spans="1:13" ht="25.5" customHeight="1">
      <c r="A2" s="40" t="s">
        <v>292</v>
      </c>
      <c r="B2" s="104" t="s">
        <v>307</v>
      </c>
      <c r="C2" s="104"/>
      <c r="D2" s="104"/>
      <c r="E2" s="104"/>
      <c r="F2" s="104"/>
      <c r="G2" s="41"/>
      <c r="H2" s="40" t="s">
        <v>292</v>
      </c>
      <c r="I2" s="104" t="s">
        <v>307</v>
      </c>
      <c r="J2" s="104"/>
      <c r="K2" s="104"/>
      <c r="L2" s="104"/>
      <c r="M2" s="104"/>
    </row>
    <row r="3" spans="1:13" ht="12.75" customHeight="1">
      <c r="A3" s="105" t="s">
        <v>295</v>
      </c>
      <c r="B3" s="106" t="s">
        <v>296</v>
      </c>
      <c r="C3" s="107" t="s">
        <v>297</v>
      </c>
      <c r="D3" s="107"/>
      <c r="E3" s="107"/>
      <c r="F3" s="107"/>
      <c r="H3" s="105" t="s">
        <v>295</v>
      </c>
      <c r="I3" s="106" t="s">
        <v>296</v>
      </c>
      <c r="J3" s="107" t="s">
        <v>297</v>
      </c>
      <c r="K3" s="107"/>
      <c r="L3" s="107"/>
      <c r="M3" s="107"/>
    </row>
    <row r="4" spans="1:13" ht="12.75">
      <c r="A4" s="105"/>
      <c r="B4" s="106"/>
      <c r="C4" s="42" t="s">
        <v>298</v>
      </c>
      <c r="D4" s="43" t="s">
        <v>299</v>
      </c>
      <c r="E4" s="43" t="s">
        <v>300</v>
      </c>
      <c r="F4" s="44" t="s">
        <v>301</v>
      </c>
      <c r="H4" s="105"/>
      <c r="I4" s="106"/>
      <c r="J4" s="42" t="s">
        <v>298</v>
      </c>
      <c r="K4" s="43" t="s">
        <v>299</v>
      </c>
      <c r="L4" s="43" t="s">
        <v>300</v>
      </c>
      <c r="M4" s="44" t="s">
        <v>301</v>
      </c>
    </row>
    <row r="5" spans="1:8" ht="12.75">
      <c r="A5" s="41"/>
      <c r="H5" s="41"/>
    </row>
    <row r="6" spans="1:13" ht="12.75" customHeight="1">
      <c r="A6" s="115"/>
      <c r="B6" s="45">
        <v>1</v>
      </c>
      <c r="C6" s="46"/>
      <c r="D6" s="46"/>
      <c r="E6" s="47"/>
      <c r="F6" s="48">
        <f>IF(ISBLANK(C6),"",C6+D6)</f>
      </c>
      <c r="H6" s="114"/>
      <c r="I6" s="45">
        <v>3</v>
      </c>
      <c r="J6" s="46"/>
      <c r="K6" s="46"/>
      <c r="L6" s="47"/>
      <c r="M6" s="48">
        <f>IF(ISBLANK(J6),"",J6+K6)</f>
      </c>
    </row>
    <row r="7" spans="1:13" ht="12.75" customHeight="1">
      <c r="A7" s="115"/>
      <c r="B7" s="49">
        <v>2</v>
      </c>
      <c r="C7" s="50"/>
      <c r="D7" s="50"/>
      <c r="E7" s="51"/>
      <c r="F7" s="52">
        <f>IF(ISBLANK(C7),"",C7+D7)</f>
      </c>
      <c r="H7" s="114"/>
      <c r="I7" s="49">
        <v>4</v>
      </c>
      <c r="J7" s="50"/>
      <c r="K7" s="50"/>
      <c r="L7" s="51"/>
      <c r="M7" s="52">
        <f>IF(ISBLANK(J7),"",J7+K7)</f>
      </c>
    </row>
    <row r="8" spans="1:13" ht="12.75" customHeight="1">
      <c r="A8" s="115"/>
      <c r="B8" s="49">
        <v>4</v>
      </c>
      <c r="C8" s="50"/>
      <c r="D8" s="50"/>
      <c r="E8" s="51"/>
      <c r="F8" s="52">
        <f>IF(ISBLANK(C8),"",C8+D8)</f>
      </c>
      <c r="H8" s="114"/>
      <c r="I8" s="49">
        <v>2</v>
      </c>
      <c r="J8" s="50"/>
      <c r="K8" s="50"/>
      <c r="L8" s="51"/>
      <c r="M8" s="52">
        <f>IF(ISBLANK(J8),"",J8+K8)</f>
      </c>
    </row>
    <row r="9" spans="1:13" ht="12.75" customHeight="1">
      <c r="A9" s="115"/>
      <c r="B9" s="53">
        <v>3</v>
      </c>
      <c r="C9" s="54"/>
      <c r="D9" s="54"/>
      <c r="E9" s="55"/>
      <c r="F9" s="56">
        <f>IF(ISBLANK(C9),"",C9+D9)</f>
      </c>
      <c r="H9" s="114"/>
      <c r="I9" s="53">
        <v>1</v>
      </c>
      <c r="J9" s="54"/>
      <c r="K9" s="54"/>
      <c r="L9" s="55"/>
      <c r="M9" s="56">
        <f>IF(ISBLANK(J9),"",J9+K9)</f>
      </c>
    </row>
    <row r="10" spans="1:13" ht="16.5" customHeight="1">
      <c r="A10" s="115"/>
      <c r="B10" s="57" t="s">
        <v>302</v>
      </c>
      <c r="C10" s="58">
        <f>IF(ISNUMBER(C6),SUM(C6:C9),"")</f>
      </c>
      <c r="D10" s="59">
        <f>IF(ISNUMBER(D6),SUM(D6:D9),"")</f>
      </c>
      <c r="E10" s="59">
        <f>IF(ISNUMBER(E6),SUM(E6:E9),"")</f>
      </c>
      <c r="F10" s="60">
        <f>IF(ISNUMBER(F6),SUM(F6:F9),"")</f>
      </c>
      <c r="H10" s="114"/>
      <c r="I10" s="57" t="s">
        <v>302</v>
      </c>
      <c r="J10" s="58">
        <f>IF(ISNUMBER(J6),SUM(J6:J9),"")</f>
      </c>
      <c r="K10" s="59">
        <f>IF(ISNUMBER(K6),SUM(K6:K9),"")</f>
      </c>
      <c r="L10" s="59">
        <f>IF(ISNUMBER(L6),SUM(L6:L9),"")</f>
      </c>
      <c r="M10" s="60">
        <f>IF(ISNUMBER(M6),SUM(M6:M9),"")</f>
      </c>
    </row>
    <row r="11" spans="1:13" ht="12.75" customHeight="1">
      <c r="A11" s="113"/>
      <c r="B11" s="45">
        <v>2</v>
      </c>
      <c r="C11" s="46"/>
      <c r="D11" s="46"/>
      <c r="E11" s="47"/>
      <c r="F11" s="48">
        <f>IF(ISBLANK(C11),"",C11+D11)</f>
      </c>
      <c r="H11" s="114"/>
      <c r="I11" s="45">
        <v>4</v>
      </c>
      <c r="J11" s="46"/>
      <c r="K11" s="46"/>
      <c r="L11" s="47"/>
      <c r="M11" s="48">
        <f>IF(ISBLANK(J11),"",J11+K11)</f>
      </c>
    </row>
    <row r="12" spans="1:13" ht="12.75" customHeight="1">
      <c r="A12" s="113"/>
      <c r="B12" s="49">
        <v>1</v>
      </c>
      <c r="C12" s="50"/>
      <c r="D12" s="50"/>
      <c r="E12" s="51"/>
      <c r="F12" s="52">
        <f>IF(ISBLANK(C12),"",C12+D12)</f>
      </c>
      <c r="H12" s="114"/>
      <c r="I12" s="49">
        <v>3</v>
      </c>
      <c r="J12" s="50"/>
      <c r="K12" s="50"/>
      <c r="L12" s="51"/>
      <c r="M12" s="52">
        <f>IF(ISBLANK(J12),"",J12+K12)</f>
      </c>
    </row>
    <row r="13" spans="1:13" ht="12.75" customHeight="1">
      <c r="A13" s="113"/>
      <c r="B13" s="49">
        <v>3</v>
      </c>
      <c r="C13" s="50"/>
      <c r="D13" s="50"/>
      <c r="E13" s="51"/>
      <c r="F13" s="52">
        <f>IF(ISBLANK(C13),"",C13+D13)</f>
      </c>
      <c r="H13" s="114"/>
      <c r="I13" s="49">
        <v>1</v>
      </c>
      <c r="J13" s="50"/>
      <c r="K13" s="50"/>
      <c r="L13" s="51"/>
      <c r="M13" s="52">
        <f>IF(ISBLANK(J13),"",J13+K13)</f>
      </c>
    </row>
    <row r="14" spans="1:13" ht="12.75" customHeight="1">
      <c r="A14" s="113"/>
      <c r="B14" s="53">
        <v>4</v>
      </c>
      <c r="C14" s="54"/>
      <c r="D14" s="54"/>
      <c r="E14" s="55"/>
      <c r="F14" s="56">
        <f>IF(ISBLANK(C14),"",C14+D14)</f>
      </c>
      <c r="H14" s="114"/>
      <c r="I14" s="53">
        <v>2</v>
      </c>
      <c r="J14" s="54"/>
      <c r="K14" s="54"/>
      <c r="L14" s="55"/>
      <c r="M14" s="56">
        <f>IF(ISBLANK(J14),"",J14+K14)</f>
      </c>
    </row>
    <row r="15" spans="1:13" ht="16.5" customHeight="1">
      <c r="A15" s="113"/>
      <c r="B15" s="57" t="s">
        <v>302</v>
      </c>
      <c r="C15" s="61">
        <f>IF(ISNUMBER(C11),SUM(C11:C14),"")</f>
      </c>
      <c r="D15" s="61">
        <f>IF(ISNUMBER(D11),SUM(D11:D14),"")</f>
      </c>
      <c r="E15" s="59">
        <f>IF(ISNUMBER(E11),SUM(E11:E14),"")</f>
      </c>
      <c r="F15" s="60">
        <f>IF(ISNUMBER(F11),SUM(F11:F14),"")</f>
      </c>
      <c r="H15" s="114"/>
      <c r="I15" s="57" t="s">
        <v>302</v>
      </c>
      <c r="J15" s="58">
        <f>IF(ISNUMBER(J11),SUM(J11:J14),"")</f>
      </c>
      <c r="K15" s="59">
        <f>IF(ISNUMBER(K11),SUM(K11:K14),"")</f>
      </c>
      <c r="L15" s="59">
        <f>IF(ISNUMBER(L11),SUM(L11:L14),"")</f>
      </c>
      <c r="M15" s="60">
        <f>IF(ISNUMBER(M11),SUM(M11:M14),"")</f>
      </c>
    </row>
    <row r="17" spans="1:13" s="64" customFormat="1" ht="21.75" customHeight="1">
      <c r="A17" s="102" t="s">
        <v>301</v>
      </c>
      <c r="B17" s="102"/>
      <c r="C17" s="62" t="e">
        <f>SUM(C10+C15)</f>
        <v>#VALUE!</v>
      </c>
      <c r="D17" s="62" t="e">
        <f>SUM(D10+D15)</f>
        <v>#VALUE!</v>
      </c>
      <c r="E17" s="62" t="e">
        <f>SUM(E10+E15)</f>
        <v>#VALUE!</v>
      </c>
      <c r="F17" s="63" t="e">
        <f>SUM(F10+F15)</f>
        <v>#VALUE!</v>
      </c>
      <c r="H17" s="102" t="s">
        <v>301</v>
      </c>
      <c r="I17" s="102"/>
      <c r="J17" s="65" t="e">
        <f>J10+J15</f>
        <v>#VALUE!</v>
      </c>
      <c r="K17" s="65" t="e">
        <f>K10+K15</f>
        <v>#VALUE!</v>
      </c>
      <c r="L17" s="65" t="e">
        <f>L10+L15</f>
        <v>#VALUE!</v>
      </c>
      <c r="M17" s="66" t="e">
        <f>M10+M15</f>
        <v>#VALUE!</v>
      </c>
    </row>
    <row r="18" ht="31.5" customHeight="1"/>
    <row r="19" spans="1:13" s="39" customFormat="1" ht="34.5" customHeight="1">
      <c r="A19" s="103" t="s">
        <v>1</v>
      </c>
      <c r="B19" s="103"/>
      <c r="C19" s="103"/>
      <c r="D19" s="103"/>
      <c r="E19" s="103"/>
      <c r="F19" s="103"/>
      <c r="G19" s="38"/>
      <c r="H19" s="103" t="s">
        <v>1</v>
      </c>
      <c r="I19" s="103"/>
      <c r="J19" s="103"/>
      <c r="K19" s="103"/>
      <c r="L19" s="103"/>
      <c r="M19" s="103"/>
    </row>
    <row r="20" spans="1:13" ht="25.5" customHeight="1">
      <c r="A20" s="40" t="s">
        <v>292</v>
      </c>
      <c r="B20" s="109" t="s">
        <v>307</v>
      </c>
      <c r="C20" s="109"/>
      <c r="D20" s="109"/>
      <c r="E20" s="109"/>
      <c r="F20" s="109"/>
      <c r="G20" s="41"/>
      <c r="H20" s="40" t="s">
        <v>292</v>
      </c>
      <c r="I20" s="109" t="s">
        <v>307</v>
      </c>
      <c r="J20" s="109"/>
      <c r="K20" s="109"/>
      <c r="L20" s="109"/>
      <c r="M20" s="109"/>
    </row>
    <row r="21" spans="1:13" ht="12.75" customHeight="1">
      <c r="A21" s="105" t="s">
        <v>295</v>
      </c>
      <c r="B21" s="106" t="s">
        <v>296</v>
      </c>
      <c r="C21" s="107" t="s">
        <v>297</v>
      </c>
      <c r="D21" s="107"/>
      <c r="E21" s="107"/>
      <c r="F21" s="107"/>
      <c r="H21" s="105" t="s">
        <v>295</v>
      </c>
      <c r="I21" s="106" t="s">
        <v>296</v>
      </c>
      <c r="J21" s="107" t="s">
        <v>297</v>
      </c>
      <c r="K21" s="107"/>
      <c r="L21" s="107"/>
      <c r="M21" s="107"/>
    </row>
    <row r="22" spans="1:13" ht="12.75">
      <c r="A22" s="105"/>
      <c r="B22" s="106"/>
      <c r="C22" s="42" t="s">
        <v>298</v>
      </c>
      <c r="D22" s="43" t="s">
        <v>299</v>
      </c>
      <c r="E22" s="43" t="s">
        <v>300</v>
      </c>
      <c r="F22" s="44" t="s">
        <v>301</v>
      </c>
      <c r="H22" s="105"/>
      <c r="I22" s="106"/>
      <c r="J22" s="42" t="s">
        <v>298</v>
      </c>
      <c r="K22" s="43" t="s">
        <v>299</v>
      </c>
      <c r="L22" s="43" t="s">
        <v>300</v>
      </c>
      <c r="M22" s="44" t="s">
        <v>301</v>
      </c>
    </row>
    <row r="23" spans="1:8" ht="12.75">
      <c r="A23" s="41"/>
      <c r="H23" s="41"/>
    </row>
    <row r="24" spans="1:13" ht="12.75" customHeight="1">
      <c r="A24" s="115"/>
      <c r="B24" s="45">
        <v>1</v>
      </c>
      <c r="C24" s="46"/>
      <c r="D24" s="46"/>
      <c r="E24" s="47"/>
      <c r="F24" s="48">
        <f>IF(ISBLANK(C24),"",C24+D24)</f>
      </c>
      <c r="H24" s="113"/>
      <c r="I24" s="45">
        <v>3</v>
      </c>
      <c r="J24" s="46"/>
      <c r="K24" s="46"/>
      <c r="L24" s="47"/>
      <c r="M24" s="48">
        <f>IF(ISBLANK(J24),"",J24+K24)</f>
      </c>
    </row>
    <row r="25" spans="1:13" ht="12.75" customHeight="1">
      <c r="A25" s="115"/>
      <c r="B25" s="49">
        <v>2</v>
      </c>
      <c r="C25" s="50"/>
      <c r="D25" s="50"/>
      <c r="E25" s="51"/>
      <c r="F25" s="52">
        <f>IF(ISBLANK(C25),"",C25+D25)</f>
      </c>
      <c r="H25" s="113"/>
      <c r="I25" s="49">
        <v>4</v>
      </c>
      <c r="J25" s="50"/>
      <c r="K25" s="50"/>
      <c r="L25" s="51"/>
      <c r="M25" s="52">
        <f>IF(ISBLANK(J25),"",J25+K25)</f>
      </c>
    </row>
    <row r="26" spans="1:13" ht="12.75" customHeight="1">
      <c r="A26" s="115"/>
      <c r="B26" s="49">
        <v>4</v>
      </c>
      <c r="C26" s="50"/>
      <c r="D26" s="50"/>
      <c r="E26" s="51"/>
      <c r="F26" s="52">
        <f>IF(ISBLANK(C26),"",C26+D26)</f>
      </c>
      <c r="H26" s="113"/>
      <c r="I26" s="49">
        <v>2</v>
      </c>
      <c r="J26" s="50"/>
      <c r="K26" s="50"/>
      <c r="L26" s="51"/>
      <c r="M26" s="52">
        <f>IF(ISBLANK(J26),"",J26+K26)</f>
      </c>
    </row>
    <row r="27" spans="1:13" ht="12.75" customHeight="1">
      <c r="A27" s="115"/>
      <c r="B27" s="53">
        <v>3</v>
      </c>
      <c r="C27" s="54"/>
      <c r="D27" s="54"/>
      <c r="E27" s="55"/>
      <c r="F27" s="56">
        <f>IF(ISBLANK(C27),"",C27+D27)</f>
      </c>
      <c r="H27" s="113"/>
      <c r="I27" s="53">
        <v>1</v>
      </c>
      <c r="J27" s="54"/>
      <c r="K27" s="54"/>
      <c r="L27" s="55"/>
      <c r="M27" s="56">
        <f>IF(ISBLANK(J27),"",J27+K27)</f>
      </c>
    </row>
    <row r="28" spans="1:13" ht="16.5" customHeight="1">
      <c r="A28" s="115"/>
      <c r="B28" s="57" t="s">
        <v>302</v>
      </c>
      <c r="C28" s="58">
        <f>IF(ISNUMBER(C24),SUM(C24:C27),"")</f>
      </c>
      <c r="D28" s="59">
        <f>IF(ISNUMBER(D24),SUM(D24:D27),"")</f>
      </c>
      <c r="E28" s="59">
        <f>IF(ISNUMBER(E24),SUM(E24:E27),"")</f>
      </c>
      <c r="F28" s="60">
        <f>IF(ISNUMBER(F24),SUM(F24:F27),"")</f>
      </c>
      <c r="H28" s="113"/>
      <c r="I28" s="57" t="s">
        <v>302</v>
      </c>
      <c r="J28" s="58">
        <f>IF(ISNUMBER(J24),SUM(J24:J27),"")</f>
      </c>
      <c r="K28" s="59">
        <f>IF(ISNUMBER(K24),SUM(K24:K27),"")</f>
      </c>
      <c r="L28" s="59">
        <f>IF(ISNUMBER(L24),SUM(L24:L27),"")</f>
      </c>
      <c r="M28" s="60">
        <f>IF(ISNUMBER(M24),SUM(M24:M27),"")</f>
      </c>
    </row>
    <row r="29" spans="1:13" ht="12.75" customHeight="1">
      <c r="A29" s="114"/>
      <c r="B29" s="45">
        <v>2</v>
      </c>
      <c r="C29" s="67"/>
      <c r="D29" s="47"/>
      <c r="E29" s="47"/>
      <c r="F29" s="48">
        <f>IF(ISBLANK(C29),"",C29+D29)</f>
      </c>
      <c r="H29" s="114"/>
      <c r="I29" s="45">
        <v>4</v>
      </c>
      <c r="J29" s="67"/>
      <c r="K29" s="47"/>
      <c r="L29" s="47"/>
      <c r="M29" s="48">
        <f>IF(ISBLANK(J29),"",J29+K29)</f>
      </c>
    </row>
    <row r="30" spans="1:13" ht="12.75" customHeight="1">
      <c r="A30" s="114"/>
      <c r="B30" s="49">
        <v>1</v>
      </c>
      <c r="C30" s="68"/>
      <c r="D30" s="51"/>
      <c r="E30" s="51"/>
      <c r="F30" s="52">
        <f>IF(ISBLANK(C30),"",C30+D30)</f>
      </c>
      <c r="H30" s="114"/>
      <c r="I30" s="49">
        <v>3</v>
      </c>
      <c r="J30" s="68"/>
      <c r="K30" s="51"/>
      <c r="L30" s="51"/>
      <c r="M30" s="52">
        <f>IF(ISBLANK(J30),"",J30+K30)</f>
      </c>
    </row>
    <row r="31" spans="1:13" ht="12.75" customHeight="1">
      <c r="A31" s="114"/>
      <c r="B31" s="49">
        <v>3</v>
      </c>
      <c r="C31" s="68"/>
      <c r="D31" s="51"/>
      <c r="E31" s="51"/>
      <c r="F31" s="52">
        <f>IF(ISBLANK(C31),"",C31+D31)</f>
      </c>
      <c r="H31" s="114"/>
      <c r="I31" s="49">
        <v>1</v>
      </c>
      <c r="J31" s="68"/>
      <c r="K31" s="51"/>
      <c r="L31" s="51"/>
      <c r="M31" s="52">
        <f>IF(ISBLANK(J31),"",J31+K31)</f>
      </c>
    </row>
    <row r="32" spans="1:13" ht="12.75" customHeight="1">
      <c r="A32" s="114"/>
      <c r="B32" s="53">
        <v>4</v>
      </c>
      <c r="C32" s="69"/>
      <c r="D32" s="55"/>
      <c r="E32" s="55"/>
      <c r="F32" s="56">
        <f>IF(ISBLANK(C32),"",C32+D32)</f>
      </c>
      <c r="H32" s="114"/>
      <c r="I32" s="53">
        <v>2</v>
      </c>
      <c r="J32" s="69"/>
      <c r="K32" s="55"/>
      <c r="L32" s="55"/>
      <c r="M32" s="56">
        <f>IF(ISBLANK(J32),"",J32+K32)</f>
      </c>
    </row>
    <row r="33" spans="1:13" ht="16.5" customHeight="1">
      <c r="A33" s="114"/>
      <c r="B33" s="57" t="s">
        <v>302</v>
      </c>
      <c r="C33" s="61">
        <f>IF(ISNUMBER(C29),SUM(C29:C32),"")</f>
      </c>
      <c r="D33" s="61">
        <f>IF(ISNUMBER(D29),SUM(D29:D32),"")</f>
      </c>
      <c r="E33" s="59">
        <f>IF(ISNUMBER(E29),SUM(E29:E32),"")</f>
      </c>
      <c r="F33" s="60">
        <f>IF(ISNUMBER(F29),SUM(F29:F32),"")</f>
      </c>
      <c r="H33" s="114"/>
      <c r="I33" s="57" t="s">
        <v>302</v>
      </c>
      <c r="J33" s="58">
        <f>IF(ISNUMBER(J29),SUM(J29:J32),"")</f>
      </c>
      <c r="K33" s="59">
        <f>IF(ISNUMBER(K29),SUM(K29:K32),"")</f>
      </c>
      <c r="L33" s="59">
        <f>IF(ISNUMBER(L29),SUM(L29:L32),"")</f>
      </c>
      <c r="M33" s="60">
        <f>IF(ISNUMBER(M29),SUM(M29:M32),"")</f>
      </c>
    </row>
    <row r="35" spans="1:13" s="64" customFormat="1" ht="21.75" customHeight="1">
      <c r="A35" s="102" t="s">
        <v>301</v>
      </c>
      <c r="B35" s="102"/>
      <c r="C35" s="62" t="e">
        <f>SUM(C28+C33)</f>
        <v>#VALUE!</v>
      </c>
      <c r="D35" s="62" t="e">
        <f>SUM(D28+D33)</f>
        <v>#VALUE!</v>
      </c>
      <c r="E35" s="62" t="e">
        <f>SUM(E28+E33)</f>
        <v>#VALUE!</v>
      </c>
      <c r="F35" s="63" t="e">
        <f>SUM(F28+F33)</f>
        <v>#VALUE!</v>
      </c>
      <c r="H35" s="102" t="s">
        <v>301</v>
      </c>
      <c r="I35" s="102"/>
      <c r="J35" s="65" t="e">
        <f>J28+J33</f>
        <v>#VALUE!</v>
      </c>
      <c r="K35" s="65" t="e">
        <f>K28+K33</f>
        <v>#VALUE!</v>
      </c>
      <c r="L35" s="65" t="e">
        <f>L28+L33</f>
        <v>#VALUE!</v>
      </c>
      <c r="M35" s="66" t="e">
        <f>M28+M33</f>
        <v>#VALUE!</v>
      </c>
    </row>
    <row r="36" ht="31.5" customHeight="1">
      <c r="U36" s="37" t="s">
        <v>305</v>
      </c>
    </row>
    <row r="37" spans="1:13" s="39" customFormat="1" ht="34.5" customHeight="1">
      <c r="A37" s="103" t="s">
        <v>1</v>
      </c>
      <c r="B37" s="103"/>
      <c r="C37" s="103"/>
      <c r="D37" s="103"/>
      <c r="E37" s="103"/>
      <c r="F37" s="103"/>
      <c r="G37" s="38"/>
      <c r="H37" s="103" t="s">
        <v>1</v>
      </c>
      <c r="I37" s="103"/>
      <c r="J37" s="103"/>
      <c r="K37" s="103"/>
      <c r="L37" s="103"/>
      <c r="M37" s="103"/>
    </row>
    <row r="38" spans="1:13" ht="25.5" customHeight="1">
      <c r="A38" s="40" t="s">
        <v>292</v>
      </c>
      <c r="B38" s="104" t="s">
        <v>307</v>
      </c>
      <c r="C38" s="104"/>
      <c r="D38" s="104"/>
      <c r="E38" s="104"/>
      <c r="F38" s="104"/>
      <c r="G38" s="41"/>
      <c r="H38" s="40" t="s">
        <v>292</v>
      </c>
      <c r="I38" s="104" t="s">
        <v>307</v>
      </c>
      <c r="J38" s="104"/>
      <c r="K38" s="104"/>
      <c r="L38" s="104"/>
      <c r="M38" s="104"/>
    </row>
    <row r="39" spans="1:13" ht="12.75" customHeight="1">
      <c r="A39" s="105" t="s">
        <v>295</v>
      </c>
      <c r="B39" s="106" t="s">
        <v>296</v>
      </c>
      <c r="C39" s="107" t="s">
        <v>297</v>
      </c>
      <c r="D39" s="107"/>
      <c r="E39" s="107"/>
      <c r="F39" s="107"/>
      <c r="H39" s="105" t="s">
        <v>295</v>
      </c>
      <c r="I39" s="106" t="s">
        <v>296</v>
      </c>
      <c r="J39" s="107" t="s">
        <v>297</v>
      </c>
      <c r="K39" s="107"/>
      <c r="L39" s="107"/>
      <c r="M39" s="107"/>
    </row>
    <row r="40" spans="1:13" ht="12.75">
      <c r="A40" s="105"/>
      <c r="B40" s="106"/>
      <c r="C40" s="42" t="s">
        <v>298</v>
      </c>
      <c r="D40" s="43" t="s">
        <v>299</v>
      </c>
      <c r="E40" s="43" t="s">
        <v>300</v>
      </c>
      <c r="F40" s="44" t="s">
        <v>301</v>
      </c>
      <c r="H40" s="105"/>
      <c r="I40" s="106"/>
      <c r="J40" s="42" t="s">
        <v>298</v>
      </c>
      <c r="K40" s="43" t="s">
        <v>299</v>
      </c>
      <c r="L40" s="43" t="s">
        <v>300</v>
      </c>
      <c r="M40" s="44" t="s">
        <v>301</v>
      </c>
    </row>
    <row r="41" spans="1:8" ht="12.75">
      <c r="A41" s="41"/>
      <c r="H41" s="41"/>
    </row>
    <row r="42" spans="1:13" ht="12.75" customHeight="1">
      <c r="A42" s="113"/>
      <c r="B42" s="45">
        <v>1</v>
      </c>
      <c r="C42" s="46"/>
      <c r="D42" s="46"/>
      <c r="E42" s="47"/>
      <c r="F42" s="48">
        <f>IF(ISBLANK(C42),"",C42+D42)</f>
      </c>
      <c r="H42" s="113"/>
      <c r="I42" s="45">
        <v>3</v>
      </c>
      <c r="J42" s="46"/>
      <c r="K42" s="46"/>
      <c r="L42" s="47"/>
      <c r="M42" s="48">
        <f>IF(ISBLANK(J42),"",J42+K42)</f>
      </c>
    </row>
    <row r="43" spans="1:13" ht="12.75" customHeight="1">
      <c r="A43" s="113"/>
      <c r="B43" s="49">
        <v>2</v>
      </c>
      <c r="C43" s="50"/>
      <c r="D43" s="50"/>
      <c r="E43" s="51"/>
      <c r="F43" s="52">
        <f>IF(ISBLANK(C43),"",C43+D43)</f>
      </c>
      <c r="H43" s="113"/>
      <c r="I43" s="49">
        <v>4</v>
      </c>
      <c r="J43" s="50"/>
      <c r="K43" s="50"/>
      <c r="L43" s="51"/>
      <c r="M43" s="52">
        <f>IF(ISBLANK(J43),"",J43+K43)</f>
      </c>
    </row>
    <row r="44" spans="1:13" ht="12.75" customHeight="1">
      <c r="A44" s="113"/>
      <c r="B44" s="49">
        <v>4</v>
      </c>
      <c r="C44" s="50"/>
      <c r="D44" s="50"/>
      <c r="E44" s="51"/>
      <c r="F44" s="52">
        <f>IF(ISBLANK(C44),"",C44+D44)</f>
      </c>
      <c r="H44" s="113"/>
      <c r="I44" s="49">
        <v>2</v>
      </c>
      <c r="J44" s="50"/>
      <c r="K44" s="50"/>
      <c r="L44" s="51"/>
      <c r="M44" s="52">
        <f>IF(ISBLANK(J44),"",J44+K44)</f>
      </c>
    </row>
    <row r="45" spans="1:13" ht="12.75" customHeight="1">
      <c r="A45" s="113"/>
      <c r="B45" s="53">
        <v>3</v>
      </c>
      <c r="C45" s="54"/>
      <c r="D45" s="54"/>
      <c r="E45" s="55"/>
      <c r="F45" s="56">
        <f>IF(ISBLANK(C45),"",C45+D45)</f>
      </c>
      <c r="H45" s="113"/>
      <c r="I45" s="53">
        <v>1</v>
      </c>
      <c r="J45" s="54"/>
      <c r="K45" s="54"/>
      <c r="L45" s="55"/>
      <c r="M45" s="56">
        <f>IF(ISBLANK(J45),"",J45+K45)</f>
      </c>
    </row>
    <row r="46" spans="1:13" ht="16.5" customHeight="1">
      <c r="A46" s="113"/>
      <c r="B46" s="57" t="s">
        <v>302</v>
      </c>
      <c r="C46" s="58">
        <f>IF(ISNUMBER(C42),SUM(C42:C45),"")</f>
      </c>
      <c r="D46" s="59">
        <f>IF(ISNUMBER(D42),SUM(D42:D45),"")</f>
      </c>
      <c r="E46" s="59">
        <f>IF(ISNUMBER(E42),SUM(E42:E45),"")</f>
      </c>
      <c r="F46" s="60">
        <f>IF(ISNUMBER(F42),SUM(F42:F45),"")</f>
      </c>
      <c r="H46" s="113"/>
      <c r="I46" s="57" t="s">
        <v>302</v>
      </c>
      <c r="J46" s="58">
        <f>IF(ISNUMBER(J42),SUM(J42:J45),"")</f>
      </c>
      <c r="K46" s="59">
        <f>IF(ISNUMBER(K42),SUM(K42:K45),"")</f>
      </c>
      <c r="L46" s="59">
        <f>IF(ISNUMBER(L42),SUM(L42:L45),"")</f>
      </c>
      <c r="M46" s="60">
        <f>IF(ISNUMBER(M42),SUM(M42:M45),"")</f>
      </c>
    </row>
    <row r="47" spans="1:13" ht="12.75" customHeight="1">
      <c r="A47" s="114"/>
      <c r="B47" s="45">
        <v>2</v>
      </c>
      <c r="C47" s="67"/>
      <c r="D47" s="47"/>
      <c r="E47" s="47"/>
      <c r="F47" s="48">
        <f>IF(ISBLANK(C47),"",C47+D47)</f>
      </c>
      <c r="H47" s="114"/>
      <c r="I47" s="45">
        <v>4</v>
      </c>
      <c r="J47" s="67"/>
      <c r="K47" s="47"/>
      <c r="L47" s="47"/>
      <c r="M47" s="48">
        <f>IF(ISBLANK(J47),"",J47+K47)</f>
      </c>
    </row>
    <row r="48" spans="1:13" ht="12.75" customHeight="1">
      <c r="A48" s="114"/>
      <c r="B48" s="49">
        <v>1</v>
      </c>
      <c r="C48" s="68"/>
      <c r="D48" s="51"/>
      <c r="E48" s="51"/>
      <c r="F48" s="52">
        <f>IF(ISBLANK(C48),"",C48+D48)</f>
      </c>
      <c r="H48" s="114"/>
      <c r="I48" s="49">
        <v>3</v>
      </c>
      <c r="J48" s="68"/>
      <c r="K48" s="51"/>
      <c r="L48" s="51"/>
      <c r="M48" s="52">
        <f>IF(ISBLANK(J48),"",J48+K48)</f>
      </c>
    </row>
    <row r="49" spans="1:13" ht="12.75" customHeight="1">
      <c r="A49" s="114"/>
      <c r="B49" s="49">
        <v>3</v>
      </c>
      <c r="C49" s="68"/>
      <c r="D49" s="51"/>
      <c r="E49" s="51"/>
      <c r="F49" s="52">
        <f>IF(ISBLANK(C49),"",C49+D49)</f>
      </c>
      <c r="H49" s="114"/>
      <c r="I49" s="49">
        <v>1</v>
      </c>
      <c r="J49" s="68"/>
      <c r="K49" s="51"/>
      <c r="L49" s="51"/>
      <c r="M49" s="52">
        <f>IF(ISBLANK(J49),"",J49+K49)</f>
      </c>
    </row>
    <row r="50" spans="1:13" ht="12.75" customHeight="1">
      <c r="A50" s="114"/>
      <c r="B50" s="53">
        <v>4</v>
      </c>
      <c r="C50" s="69"/>
      <c r="D50" s="55"/>
      <c r="E50" s="55"/>
      <c r="F50" s="56">
        <f>IF(ISBLANK(C50),"",C50+D50)</f>
      </c>
      <c r="H50" s="114"/>
      <c r="I50" s="53">
        <v>2</v>
      </c>
      <c r="J50" s="69"/>
      <c r="K50" s="55"/>
      <c r="L50" s="55"/>
      <c r="M50" s="56">
        <f>IF(ISBLANK(J50),"",J50+K50)</f>
      </c>
    </row>
    <row r="51" spans="1:13" ht="16.5" customHeight="1">
      <c r="A51" s="114"/>
      <c r="B51" s="57" t="s">
        <v>302</v>
      </c>
      <c r="C51" s="61">
        <f>IF(ISNUMBER(C47),SUM(C47:C50),"")</f>
      </c>
      <c r="D51" s="61">
        <f>IF(ISNUMBER(D47),SUM(D47:D50),"")</f>
      </c>
      <c r="E51" s="59">
        <f>IF(ISNUMBER(E47),SUM(E47:E50),"")</f>
      </c>
      <c r="F51" s="60">
        <f>IF(ISNUMBER(F47),SUM(F47:F50),"")</f>
      </c>
      <c r="H51" s="114"/>
      <c r="I51" s="57" t="s">
        <v>302</v>
      </c>
      <c r="J51" s="58">
        <f>IF(ISNUMBER(J47),SUM(J47:J50),"")</f>
      </c>
      <c r="K51" s="59">
        <f>IF(ISNUMBER(K47),SUM(K47:K50),"")</f>
      </c>
      <c r="L51" s="59">
        <f>IF(ISNUMBER(L47),SUM(L47:L50),"")</f>
      </c>
      <c r="M51" s="60">
        <f>IF(ISNUMBER(M47),SUM(M47:M50),"")</f>
      </c>
    </row>
    <row r="53" spans="1:13" s="64" customFormat="1" ht="21.75" customHeight="1">
      <c r="A53" s="102" t="s">
        <v>301</v>
      </c>
      <c r="B53" s="102"/>
      <c r="C53" s="62" t="e">
        <f>SUM(C46+C51)</f>
        <v>#VALUE!</v>
      </c>
      <c r="D53" s="62" t="e">
        <f>SUM(D46+D51)</f>
        <v>#VALUE!</v>
      </c>
      <c r="E53" s="62" t="e">
        <f>SUM(E46+E51)</f>
        <v>#VALUE!</v>
      </c>
      <c r="F53" s="63" t="e">
        <f>SUM(F46+F51)</f>
        <v>#VALUE!</v>
      </c>
      <c r="H53" s="102" t="s">
        <v>301</v>
      </c>
      <c r="I53" s="102"/>
      <c r="J53" s="65" t="e">
        <f>J46+J51</f>
        <v>#VALUE!</v>
      </c>
      <c r="K53" s="65" t="e">
        <f>K46+K51</f>
        <v>#VALUE!</v>
      </c>
      <c r="L53" s="65" t="e">
        <f>L46+L51</f>
        <v>#VALUE!</v>
      </c>
      <c r="M53" s="66" t="e">
        <f>M46+M51</f>
        <v>#VALUE!</v>
      </c>
    </row>
  </sheetData>
  <sheetProtection selectLockedCells="1" selectUnlockedCells="1"/>
  <mergeCells count="48">
    <mergeCell ref="A1:F1"/>
    <mergeCell ref="H1:M1"/>
    <mergeCell ref="B2:F2"/>
    <mergeCell ref="I2:M2"/>
    <mergeCell ref="A3:A4"/>
    <mergeCell ref="B3:B4"/>
    <mergeCell ref="C3:F3"/>
    <mergeCell ref="H3:H4"/>
    <mergeCell ref="I3:I4"/>
    <mergeCell ref="J3:M3"/>
    <mergeCell ref="A6:A10"/>
    <mergeCell ref="H6:H10"/>
    <mergeCell ref="A11:A15"/>
    <mergeCell ref="H11:H15"/>
    <mergeCell ref="A17:B17"/>
    <mergeCell ref="H17:I17"/>
    <mergeCell ref="A19:F19"/>
    <mergeCell ref="H19:M19"/>
    <mergeCell ref="B20:F20"/>
    <mergeCell ref="I20:M20"/>
    <mergeCell ref="A21:A22"/>
    <mergeCell ref="B21:B22"/>
    <mergeCell ref="C21:F21"/>
    <mergeCell ref="H21:H22"/>
    <mergeCell ref="I21:I22"/>
    <mergeCell ref="J21:M21"/>
    <mergeCell ref="A24:A28"/>
    <mergeCell ref="H24:H28"/>
    <mergeCell ref="A29:A33"/>
    <mergeCell ref="H29:H33"/>
    <mergeCell ref="A35:B35"/>
    <mergeCell ref="H35:I35"/>
    <mergeCell ref="A37:F37"/>
    <mergeCell ref="H37:M37"/>
    <mergeCell ref="B38:F38"/>
    <mergeCell ref="I38:M38"/>
    <mergeCell ref="A39:A40"/>
    <mergeCell ref="B39:B40"/>
    <mergeCell ref="C39:F39"/>
    <mergeCell ref="H39:H40"/>
    <mergeCell ref="I39:I40"/>
    <mergeCell ref="J39:M39"/>
    <mergeCell ref="A42:A46"/>
    <mergeCell ref="H42:H46"/>
    <mergeCell ref="A47:A51"/>
    <mergeCell ref="H47:H51"/>
    <mergeCell ref="A53:B53"/>
    <mergeCell ref="H53:I53"/>
  </mergeCells>
  <printOptions horizontalCentered="1" verticalCentered="1"/>
  <pageMargins left="0.39375" right="0.39375" top="0.39375" bottom="0.3541666666666667" header="0.5118055555555555" footer="0.5118055555555555"/>
  <pageSetup horizontalDpi="300" verticalDpi="300" orientation="portrait" paperSize="9" scale="9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3"/>
  </sheetPr>
  <dimension ref="A1:U53"/>
  <sheetViews>
    <sheetView zoomScalePageLayoutView="0" workbookViewId="0" topLeftCell="A7">
      <selection activeCell="Q55" sqref="Q55"/>
    </sheetView>
  </sheetViews>
  <sheetFormatPr defaultColWidth="9.140625" defaultRowHeight="15"/>
  <cols>
    <col min="1" max="1" width="14.7109375" style="37" customWidth="1"/>
    <col min="2" max="6" width="7.140625" style="37" customWidth="1"/>
    <col min="7" max="7" width="1.421875" style="37" customWidth="1"/>
    <col min="8" max="8" width="14.7109375" style="37" customWidth="1"/>
    <col min="9" max="13" width="7.140625" style="37" customWidth="1"/>
    <col min="14" max="16384" width="9.140625" style="37" customWidth="1"/>
  </cols>
  <sheetData>
    <row r="1" spans="1:13" s="39" customFormat="1" ht="34.5" customHeight="1">
      <c r="A1" s="103" t="s">
        <v>1</v>
      </c>
      <c r="B1" s="103"/>
      <c r="C1" s="103"/>
      <c r="D1" s="103"/>
      <c r="E1" s="103"/>
      <c r="F1" s="103"/>
      <c r="G1" s="38"/>
      <c r="H1" s="103" t="s">
        <v>1</v>
      </c>
      <c r="I1" s="103"/>
      <c r="J1" s="103"/>
      <c r="K1" s="103"/>
      <c r="L1" s="103"/>
      <c r="M1" s="103"/>
    </row>
    <row r="2" spans="1:13" ht="25.5" customHeight="1">
      <c r="A2" s="40" t="s">
        <v>292</v>
      </c>
      <c r="B2" s="104" t="s">
        <v>307</v>
      </c>
      <c r="C2" s="104"/>
      <c r="D2" s="104"/>
      <c r="E2" s="104"/>
      <c r="F2" s="104"/>
      <c r="G2" s="41"/>
      <c r="H2" s="40" t="s">
        <v>292</v>
      </c>
      <c r="I2" s="104" t="s">
        <v>307</v>
      </c>
      <c r="J2" s="104"/>
      <c r="K2" s="104"/>
      <c r="L2" s="104"/>
      <c r="M2" s="104"/>
    </row>
    <row r="3" spans="1:13" ht="12.75" customHeight="1">
      <c r="A3" s="105" t="s">
        <v>295</v>
      </c>
      <c r="B3" s="106" t="s">
        <v>296</v>
      </c>
      <c r="C3" s="107" t="s">
        <v>297</v>
      </c>
      <c r="D3" s="107"/>
      <c r="E3" s="107"/>
      <c r="F3" s="107"/>
      <c r="H3" s="105" t="s">
        <v>295</v>
      </c>
      <c r="I3" s="106" t="s">
        <v>296</v>
      </c>
      <c r="J3" s="107" t="s">
        <v>297</v>
      </c>
      <c r="K3" s="107"/>
      <c r="L3" s="107"/>
      <c r="M3" s="107"/>
    </row>
    <row r="4" spans="1:13" ht="12.75">
      <c r="A4" s="105"/>
      <c r="B4" s="106"/>
      <c r="C4" s="42" t="s">
        <v>298</v>
      </c>
      <c r="D4" s="43" t="s">
        <v>299</v>
      </c>
      <c r="E4" s="43" t="s">
        <v>300</v>
      </c>
      <c r="F4" s="44" t="s">
        <v>301</v>
      </c>
      <c r="H4" s="105"/>
      <c r="I4" s="106"/>
      <c r="J4" s="42" t="s">
        <v>298</v>
      </c>
      <c r="K4" s="43" t="s">
        <v>299</v>
      </c>
      <c r="L4" s="43" t="s">
        <v>300</v>
      </c>
      <c r="M4" s="44" t="s">
        <v>301</v>
      </c>
    </row>
    <row r="5" spans="1:8" ht="12.75">
      <c r="A5" s="41"/>
      <c r="H5" s="41"/>
    </row>
    <row r="6" spans="1:13" ht="12.75" customHeight="1">
      <c r="A6" s="115"/>
      <c r="B6" s="45">
        <v>1</v>
      </c>
      <c r="C6" s="46"/>
      <c r="D6" s="46"/>
      <c r="E6" s="47"/>
      <c r="F6" s="48">
        <f>IF(ISBLANK(C6),"",C6+D6)</f>
      </c>
      <c r="H6" s="114"/>
      <c r="I6" s="45">
        <v>3</v>
      </c>
      <c r="J6" s="46"/>
      <c r="K6" s="46"/>
      <c r="L6" s="47"/>
      <c r="M6" s="48">
        <f>IF(ISBLANK(J6),"",J6+K6)</f>
      </c>
    </row>
    <row r="7" spans="1:13" ht="12.75" customHeight="1">
      <c r="A7" s="115"/>
      <c r="B7" s="49">
        <v>2</v>
      </c>
      <c r="C7" s="50"/>
      <c r="D7" s="50"/>
      <c r="E7" s="51"/>
      <c r="F7" s="52">
        <f>IF(ISBLANK(C7),"",C7+D7)</f>
      </c>
      <c r="H7" s="114"/>
      <c r="I7" s="49">
        <v>4</v>
      </c>
      <c r="J7" s="50"/>
      <c r="K7" s="50"/>
      <c r="L7" s="51"/>
      <c r="M7" s="52">
        <f>IF(ISBLANK(J7),"",J7+K7)</f>
      </c>
    </row>
    <row r="8" spans="1:13" ht="12.75" customHeight="1">
      <c r="A8" s="115"/>
      <c r="B8" s="49">
        <v>4</v>
      </c>
      <c r="C8" s="50"/>
      <c r="D8" s="50"/>
      <c r="E8" s="51"/>
      <c r="F8" s="52">
        <f>IF(ISBLANK(C8),"",C8+D8)</f>
      </c>
      <c r="H8" s="114"/>
      <c r="I8" s="49">
        <v>2</v>
      </c>
      <c r="J8" s="50"/>
      <c r="K8" s="50"/>
      <c r="L8" s="51"/>
      <c r="M8" s="52">
        <f>IF(ISBLANK(J8),"",J8+K8)</f>
      </c>
    </row>
    <row r="9" spans="1:13" ht="12.75" customHeight="1">
      <c r="A9" s="115"/>
      <c r="B9" s="53">
        <v>3</v>
      </c>
      <c r="C9" s="54"/>
      <c r="D9" s="54"/>
      <c r="E9" s="55"/>
      <c r="F9" s="56">
        <f>IF(ISBLANK(C9),"",C9+D9)</f>
      </c>
      <c r="H9" s="114"/>
      <c r="I9" s="53">
        <v>1</v>
      </c>
      <c r="J9" s="54"/>
      <c r="K9" s="54"/>
      <c r="L9" s="55"/>
      <c r="M9" s="56">
        <f>IF(ISBLANK(J9),"",J9+K9)</f>
      </c>
    </row>
    <row r="10" spans="1:13" ht="16.5" customHeight="1">
      <c r="A10" s="115"/>
      <c r="B10" s="57" t="s">
        <v>302</v>
      </c>
      <c r="C10" s="58">
        <f>IF(ISNUMBER(C6),SUM(C6:C9),"")</f>
      </c>
      <c r="D10" s="59">
        <f>IF(ISNUMBER(D6),SUM(D6:D9),"")</f>
      </c>
      <c r="E10" s="59">
        <f>IF(ISNUMBER(E6),SUM(E6:E9),"")</f>
      </c>
      <c r="F10" s="60">
        <f>IF(ISNUMBER(F6),SUM(F6:F9),"")</f>
      </c>
      <c r="H10" s="114"/>
      <c r="I10" s="57" t="s">
        <v>302</v>
      </c>
      <c r="J10" s="58">
        <f>IF(ISNUMBER(J6),SUM(J6:J9),"")</f>
      </c>
      <c r="K10" s="59">
        <f>IF(ISNUMBER(K6),SUM(K6:K9),"")</f>
      </c>
      <c r="L10" s="59">
        <f>IF(ISNUMBER(L6),SUM(L6:L9),"")</f>
      </c>
      <c r="M10" s="60">
        <f>IF(ISNUMBER(M6),SUM(M6:M9),"")</f>
      </c>
    </row>
    <row r="11" spans="1:13" ht="12.75" customHeight="1">
      <c r="A11" s="113"/>
      <c r="B11" s="45">
        <v>2</v>
      </c>
      <c r="C11" s="46"/>
      <c r="D11" s="46"/>
      <c r="E11" s="47"/>
      <c r="F11" s="48">
        <f>IF(ISBLANK(C11),"",C11+D11)</f>
      </c>
      <c r="H11" s="114"/>
      <c r="I11" s="45">
        <v>4</v>
      </c>
      <c r="J11" s="46"/>
      <c r="K11" s="46"/>
      <c r="L11" s="47"/>
      <c r="M11" s="48">
        <f>IF(ISBLANK(J11),"",J11+K11)</f>
      </c>
    </row>
    <row r="12" spans="1:13" ht="12.75" customHeight="1">
      <c r="A12" s="113"/>
      <c r="B12" s="49">
        <v>1</v>
      </c>
      <c r="C12" s="50"/>
      <c r="D12" s="50"/>
      <c r="E12" s="51"/>
      <c r="F12" s="52">
        <f>IF(ISBLANK(C12),"",C12+D12)</f>
      </c>
      <c r="H12" s="114"/>
      <c r="I12" s="49">
        <v>3</v>
      </c>
      <c r="J12" s="50"/>
      <c r="K12" s="50"/>
      <c r="L12" s="51"/>
      <c r="M12" s="52">
        <f>IF(ISBLANK(J12),"",J12+K12)</f>
      </c>
    </row>
    <row r="13" spans="1:13" ht="12.75" customHeight="1">
      <c r="A13" s="113"/>
      <c r="B13" s="49">
        <v>3</v>
      </c>
      <c r="C13" s="50"/>
      <c r="D13" s="50"/>
      <c r="E13" s="51"/>
      <c r="F13" s="52">
        <f>IF(ISBLANK(C13),"",C13+D13)</f>
      </c>
      <c r="H13" s="114"/>
      <c r="I13" s="49">
        <v>1</v>
      </c>
      <c r="J13" s="50"/>
      <c r="K13" s="50"/>
      <c r="L13" s="51"/>
      <c r="M13" s="52">
        <f>IF(ISBLANK(J13),"",J13+K13)</f>
      </c>
    </row>
    <row r="14" spans="1:13" ht="12.75" customHeight="1">
      <c r="A14" s="113"/>
      <c r="B14" s="53">
        <v>4</v>
      </c>
      <c r="C14" s="54"/>
      <c r="D14" s="54"/>
      <c r="E14" s="55"/>
      <c r="F14" s="56">
        <f>IF(ISBLANK(C14),"",C14+D14)</f>
      </c>
      <c r="H14" s="114"/>
      <c r="I14" s="53">
        <v>2</v>
      </c>
      <c r="J14" s="54"/>
      <c r="K14" s="54"/>
      <c r="L14" s="55"/>
      <c r="M14" s="56">
        <f>IF(ISBLANK(J14),"",J14+K14)</f>
      </c>
    </row>
    <row r="15" spans="1:13" ht="16.5" customHeight="1">
      <c r="A15" s="113"/>
      <c r="B15" s="57" t="s">
        <v>302</v>
      </c>
      <c r="C15" s="61">
        <f>IF(ISNUMBER(C11),SUM(C11:C14),"")</f>
      </c>
      <c r="D15" s="61">
        <f>IF(ISNUMBER(D11),SUM(D11:D14),"")</f>
      </c>
      <c r="E15" s="59">
        <f>IF(ISNUMBER(E11),SUM(E11:E14),"")</f>
      </c>
      <c r="F15" s="60">
        <f>IF(ISNUMBER(F11),SUM(F11:F14),"")</f>
      </c>
      <c r="H15" s="114"/>
      <c r="I15" s="57" t="s">
        <v>302</v>
      </c>
      <c r="J15" s="58">
        <f>IF(ISNUMBER(J11),SUM(J11:J14),"")</f>
      </c>
      <c r="K15" s="59">
        <f>IF(ISNUMBER(K11),SUM(K11:K14),"")</f>
      </c>
      <c r="L15" s="59">
        <f>IF(ISNUMBER(L11),SUM(L11:L14),"")</f>
      </c>
      <c r="M15" s="60">
        <f>IF(ISNUMBER(M11),SUM(M11:M14),"")</f>
      </c>
    </row>
    <row r="17" spans="1:13" s="64" customFormat="1" ht="21.75" customHeight="1">
      <c r="A17" s="102" t="s">
        <v>301</v>
      </c>
      <c r="B17" s="102"/>
      <c r="C17" s="62" t="e">
        <f>SUM(C10+C15)</f>
        <v>#VALUE!</v>
      </c>
      <c r="D17" s="62" t="e">
        <f>SUM(D10+D15)</f>
        <v>#VALUE!</v>
      </c>
      <c r="E17" s="62" t="e">
        <f>SUM(E10+E15)</f>
        <v>#VALUE!</v>
      </c>
      <c r="F17" s="63" t="e">
        <f>SUM(F10+F15)</f>
        <v>#VALUE!</v>
      </c>
      <c r="H17" s="102" t="s">
        <v>301</v>
      </c>
      <c r="I17" s="102"/>
      <c r="J17" s="65" t="e">
        <f>J10+J15</f>
        <v>#VALUE!</v>
      </c>
      <c r="K17" s="65" t="e">
        <f>K10+K15</f>
        <v>#VALUE!</v>
      </c>
      <c r="L17" s="65" t="e">
        <f>L10+L15</f>
        <v>#VALUE!</v>
      </c>
      <c r="M17" s="66" t="e">
        <f>M10+M15</f>
        <v>#VALUE!</v>
      </c>
    </row>
    <row r="18" ht="31.5" customHeight="1"/>
    <row r="19" spans="1:13" s="39" customFormat="1" ht="34.5" customHeight="1">
      <c r="A19" s="103" t="s">
        <v>1</v>
      </c>
      <c r="B19" s="103"/>
      <c r="C19" s="103"/>
      <c r="D19" s="103"/>
      <c r="E19" s="103"/>
      <c r="F19" s="103"/>
      <c r="G19" s="38"/>
      <c r="H19" s="103" t="s">
        <v>1</v>
      </c>
      <c r="I19" s="103"/>
      <c r="J19" s="103"/>
      <c r="K19" s="103"/>
      <c r="L19" s="103"/>
      <c r="M19" s="103"/>
    </row>
    <row r="20" spans="1:13" ht="25.5" customHeight="1">
      <c r="A20" s="40" t="s">
        <v>292</v>
      </c>
      <c r="B20" s="109" t="s">
        <v>307</v>
      </c>
      <c r="C20" s="109"/>
      <c r="D20" s="109"/>
      <c r="E20" s="109"/>
      <c r="F20" s="109"/>
      <c r="G20" s="41"/>
      <c r="H20" s="40" t="s">
        <v>292</v>
      </c>
      <c r="I20" s="109" t="s">
        <v>307</v>
      </c>
      <c r="J20" s="109"/>
      <c r="K20" s="109"/>
      <c r="L20" s="109"/>
      <c r="M20" s="109"/>
    </row>
    <row r="21" spans="1:13" ht="12.75" customHeight="1">
      <c r="A21" s="105" t="s">
        <v>295</v>
      </c>
      <c r="B21" s="106" t="s">
        <v>296</v>
      </c>
      <c r="C21" s="107" t="s">
        <v>297</v>
      </c>
      <c r="D21" s="107"/>
      <c r="E21" s="107"/>
      <c r="F21" s="107"/>
      <c r="H21" s="105" t="s">
        <v>295</v>
      </c>
      <c r="I21" s="106" t="s">
        <v>296</v>
      </c>
      <c r="J21" s="107" t="s">
        <v>297</v>
      </c>
      <c r="K21" s="107"/>
      <c r="L21" s="107"/>
      <c r="M21" s="107"/>
    </row>
    <row r="22" spans="1:13" ht="12.75">
      <c r="A22" s="105"/>
      <c r="B22" s="106"/>
      <c r="C22" s="42" t="s">
        <v>298</v>
      </c>
      <c r="D22" s="43" t="s">
        <v>299</v>
      </c>
      <c r="E22" s="43" t="s">
        <v>300</v>
      </c>
      <c r="F22" s="44" t="s">
        <v>301</v>
      </c>
      <c r="H22" s="105"/>
      <c r="I22" s="106"/>
      <c r="J22" s="42" t="s">
        <v>298</v>
      </c>
      <c r="K22" s="43" t="s">
        <v>299</v>
      </c>
      <c r="L22" s="43" t="s">
        <v>300</v>
      </c>
      <c r="M22" s="44" t="s">
        <v>301</v>
      </c>
    </row>
    <row r="23" spans="1:8" ht="12.75">
      <c r="A23" s="41"/>
      <c r="H23" s="41"/>
    </row>
    <row r="24" spans="1:13" ht="12.75" customHeight="1">
      <c r="A24" s="115"/>
      <c r="B24" s="45">
        <v>1</v>
      </c>
      <c r="C24" s="46"/>
      <c r="D24" s="46"/>
      <c r="E24" s="47"/>
      <c r="F24" s="48">
        <f>IF(ISBLANK(C24),"",C24+D24)</f>
      </c>
      <c r="H24" s="113"/>
      <c r="I24" s="45">
        <v>3</v>
      </c>
      <c r="J24" s="46"/>
      <c r="K24" s="46"/>
      <c r="L24" s="47"/>
      <c r="M24" s="48">
        <f>IF(ISBLANK(J24),"",J24+K24)</f>
      </c>
    </row>
    <row r="25" spans="1:13" ht="12.75" customHeight="1">
      <c r="A25" s="115"/>
      <c r="B25" s="49">
        <v>2</v>
      </c>
      <c r="C25" s="50"/>
      <c r="D25" s="50"/>
      <c r="E25" s="51"/>
      <c r="F25" s="52">
        <f>IF(ISBLANK(C25),"",C25+D25)</f>
      </c>
      <c r="H25" s="113"/>
      <c r="I25" s="49">
        <v>4</v>
      </c>
      <c r="J25" s="50"/>
      <c r="K25" s="50"/>
      <c r="L25" s="51"/>
      <c r="M25" s="52">
        <f>IF(ISBLANK(J25),"",J25+K25)</f>
      </c>
    </row>
    <row r="26" spans="1:13" ht="12.75" customHeight="1">
      <c r="A26" s="115"/>
      <c r="B26" s="49">
        <v>4</v>
      </c>
      <c r="C26" s="50"/>
      <c r="D26" s="50"/>
      <c r="E26" s="51"/>
      <c r="F26" s="52">
        <f>IF(ISBLANK(C26),"",C26+D26)</f>
      </c>
      <c r="H26" s="113"/>
      <c r="I26" s="49">
        <v>2</v>
      </c>
      <c r="J26" s="50"/>
      <c r="K26" s="50"/>
      <c r="L26" s="51"/>
      <c r="M26" s="52">
        <f>IF(ISBLANK(J26),"",J26+K26)</f>
      </c>
    </row>
    <row r="27" spans="1:13" ht="12.75" customHeight="1">
      <c r="A27" s="115"/>
      <c r="B27" s="53">
        <v>3</v>
      </c>
      <c r="C27" s="54"/>
      <c r="D27" s="54"/>
      <c r="E27" s="55"/>
      <c r="F27" s="56">
        <f>IF(ISBLANK(C27),"",C27+D27)</f>
      </c>
      <c r="H27" s="113"/>
      <c r="I27" s="53">
        <v>1</v>
      </c>
      <c r="J27" s="54"/>
      <c r="K27" s="54"/>
      <c r="L27" s="55"/>
      <c r="M27" s="56">
        <f>IF(ISBLANK(J27),"",J27+K27)</f>
      </c>
    </row>
    <row r="28" spans="1:13" ht="16.5" customHeight="1">
      <c r="A28" s="115"/>
      <c r="B28" s="57" t="s">
        <v>302</v>
      </c>
      <c r="C28" s="58">
        <f>IF(ISNUMBER(C24),SUM(C24:C27),"")</f>
      </c>
      <c r="D28" s="59">
        <f>IF(ISNUMBER(D24),SUM(D24:D27),"")</f>
      </c>
      <c r="E28" s="59">
        <f>IF(ISNUMBER(E24),SUM(E24:E27),"")</f>
      </c>
      <c r="F28" s="60">
        <f>IF(ISNUMBER(F24),SUM(F24:F27),"")</f>
      </c>
      <c r="H28" s="113"/>
      <c r="I28" s="57" t="s">
        <v>302</v>
      </c>
      <c r="J28" s="58">
        <f>IF(ISNUMBER(J24),SUM(J24:J27),"")</f>
      </c>
      <c r="K28" s="59">
        <f>IF(ISNUMBER(K24),SUM(K24:K27),"")</f>
      </c>
      <c r="L28" s="59">
        <f>IF(ISNUMBER(L24),SUM(L24:L27),"")</f>
      </c>
      <c r="M28" s="60">
        <f>IF(ISNUMBER(M24),SUM(M24:M27),"")</f>
      </c>
    </row>
    <row r="29" spans="1:13" ht="12.75" customHeight="1">
      <c r="A29" s="114"/>
      <c r="B29" s="45">
        <v>2</v>
      </c>
      <c r="C29" s="67"/>
      <c r="D29" s="47"/>
      <c r="E29" s="47"/>
      <c r="F29" s="48">
        <f>IF(ISBLANK(C29),"",C29+D29)</f>
      </c>
      <c r="H29" s="114"/>
      <c r="I29" s="45">
        <v>4</v>
      </c>
      <c r="J29" s="67"/>
      <c r="K29" s="47"/>
      <c r="L29" s="47"/>
      <c r="M29" s="48">
        <f>IF(ISBLANK(J29),"",J29+K29)</f>
      </c>
    </row>
    <row r="30" spans="1:13" ht="12.75" customHeight="1">
      <c r="A30" s="114"/>
      <c r="B30" s="49">
        <v>1</v>
      </c>
      <c r="C30" s="68"/>
      <c r="D30" s="51"/>
      <c r="E30" s="51"/>
      <c r="F30" s="52">
        <f>IF(ISBLANK(C30),"",C30+D30)</f>
      </c>
      <c r="H30" s="114"/>
      <c r="I30" s="49">
        <v>3</v>
      </c>
      <c r="J30" s="68"/>
      <c r="K30" s="51"/>
      <c r="L30" s="51"/>
      <c r="M30" s="52">
        <f>IF(ISBLANK(J30),"",J30+K30)</f>
      </c>
    </row>
    <row r="31" spans="1:13" ht="12.75" customHeight="1">
      <c r="A31" s="114"/>
      <c r="B31" s="49">
        <v>3</v>
      </c>
      <c r="C31" s="68"/>
      <c r="D31" s="51"/>
      <c r="E31" s="51"/>
      <c r="F31" s="52">
        <f>IF(ISBLANK(C31),"",C31+D31)</f>
      </c>
      <c r="H31" s="114"/>
      <c r="I31" s="49">
        <v>1</v>
      </c>
      <c r="J31" s="68"/>
      <c r="K31" s="51"/>
      <c r="L31" s="51"/>
      <c r="M31" s="52">
        <f>IF(ISBLANK(J31),"",J31+K31)</f>
      </c>
    </row>
    <row r="32" spans="1:13" ht="12.75" customHeight="1">
      <c r="A32" s="114"/>
      <c r="B32" s="53">
        <v>4</v>
      </c>
      <c r="C32" s="69"/>
      <c r="D32" s="55"/>
      <c r="E32" s="55"/>
      <c r="F32" s="56">
        <f>IF(ISBLANK(C32),"",C32+D32)</f>
      </c>
      <c r="H32" s="114"/>
      <c r="I32" s="53">
        <v>2</v>
      </c>
      <c r="J32" s="69"/>
      <c r="K32" s="55"/>
      <c r="L32" s="55"/>
      <c r="M32" s="56">
        <f>IF(ISBLANK(J32),"",J32+K32)</f>
      </c>
    </row>
    <row r="33" spans="1:13" ht="16.5" customHeight="1">
      <c r="A33" s="114"/>
      <c r="B33" s="57" t="s">
        <v>302</v>
      </c>
      <c r="C33" s="61">
        <f>IF(ISNUMBER(C29),SUM(C29:C32),"")</f>
      </c>
      <c r="D33" s="61">
        <f>IF(ISNUMBER(D29),SUM(D29:D32),"")</f>
      </c>
      <c r="E33" s="59">
        <f>IF(ISNUMBER(E29),SUM(E29:E32),"")</f>
      </c>
      <c r="F33" s="60">
        <f>IF(ISNUMBER(F29),SUM(F29:F32),"")</f>
      </c>
      <c r="H33" s="114"/>
      <c r="I33" s="57" t="s">
        <v>302</v>
      </c>
      <c r="J33" s="58">
        <f>IF(ISNUMBER(J29),SUM(J29:J32),"")</f>
      </c>
      <c r="K33" s="59">
        <f>IF(ISNUMBER(K29),SUM(K29:K32),"")</f>
      </c>
      <c r="L33" s="59">
        <f>IF(ISNUMBER(L29),SUM(L29:L32),"")</f>
      </c>
      <c r="M33" s="60">
        <f>IF(ISNUMBER(M29),SUM(M29:M32),"")</f>
      </c>
    </row>
    <row r="35" spans="1:13" s="64" customFormat="1" ht="21.75" customHeight="1">
      <c r="A35" s="102" t="s">
        <v>301</v>
      </c>
      <c r="B35" s="102"/>
      <c r="C35" s="62" t="e">
        <f>SUM(C28+C33)</f>
        <v>#VALUE!</v>
      </c>
      <c r="D35" s="62" t="e">
        <f>SUM(D28+D33)</f>
        <v>#VALUE!</v>
      </c>
      <c r="E35" s="62" t="e">
        <f>SUM(E28+E33)</f>
        <v>#VALUE!</v>
      </c>
      <c r="F35" s="63" t="e">
        <f>SUM(F28+F33)</f>
        <v>#VALUE!</v>
      </c>
      <c r="H35" s="102" t="s">
        <v>301</v>
      </c>
      <c r="I35" s="102"/>
      <c r="J35" s="65" t="e">
        <f>J28+J33</f>
        <v>#VALUE!</v>
      </c>
      <c r="K35" s="65" t="e">
        <f>K28+K33</f>
        <v>#VALUE!</v>
      </c>
      <c r="L35" s="65" t="e">
        <f>L28+L33</f>
        <v>#VALUE!</v>
      </c>
      <c r="M35" s="66" t="e">
        <f>M28+M33</f>
        <v>#VALUE!</v>
      </c>
    </row>
    <row r="36" ht="31.5" customHeight="1">
      <c r="U36" s="37" t="s">
        <v>305</v>
      </c>
    </row>
    <row r="37" spans="1:13" s="39" customFormat="1" ht="34.5" customHeight="1">
      <c r="A37" s="103" t="s">
        <v>1</v>
      </c>
      <c r="B37" s="103"/>
      <c r="C37" s="103"/>
      <c r="D37" s="103"/>
      <c r="E37" s="103"/>
      <c r="F37" s="103"/>
      <c r="G37" s="38"/>
      <c r="H37" s="103" t="s">
        <v>1</v>
      </c>
      <c r="I37" s="103"/>
      <c r="J37" s="103"/>
      <c r="K37" s="103"/>
      <c r="L37" s="103"/>
      <c r="M37" s="103"/>
    </row>
    <row r="38" spans="1:13" ht="25.5" customHeight="1">
      <c r="A38" s="40" t="s">
        <v>292</v>
      </c>
      <c r="B38" s="104" t="s">
        <v>307</v>
      </c>
      <c r="C38" s="104"/>
      <c r="D38" s="104"/>
      <c r="E38" s="104"/>
      <c r="F38" s="104"/>
      <c r="G38" s="41"/>
      <c r="H38" s="40" t="s">
        <v>292</v>
      </c>
      <c r="I38" s="104" t="s">
        <v>307</v>
      </c>
      <c r="J38" s="104"/>
      <c r="K38" s="104"/>
      <c r="L38" s="104"/>
      <c r="M38" s="104"/>
    </row>
    <row r="39" spans="1:13" ht="12.75" customHeight="1">
      <c r="A39" s="105" t="s">
        <v>295</v>
      </c>
      <c r="B39" s="106" t="s">
        <v>296</v>
      </c>
      <c r="C39" s="107" t="s">
        <v>297</v>
      </c>
      <c r="D39" s="107"/>
      <c r="E39" s="107"/>
      <c r="F39" s="107"/>
      <c r="H39" s="105" t="s">
        <v>295</v>
      </c>
      <c r="I39" s="106" t="s">
        <v>296</v>
      </c>
      <c r="J39" s="107" t="s">
        <v>297</v>
      </c>
      <c r="K39" s="107"/>
      <c r="L39" s="107"/>
      <c r="M39" s="107"/>
    </row>
    <row r="40" spans="1:13" ht="12.75">
      <c r="A40" s="105"/>
      <c r="B40" s="106"/>
      <c r="C40" s="42" t="s">
        <v>298</v>
      </c>
      <c r="D40" s="43" t="s">
        <v>299</v>
      </c>
      <c r="E40" s="43" t="s">
        <v>300</v>
      </c>
      <c r="F40" s="44" t="s">
        <v>301</v>
      </c>
      <c r="H40" s="105"/>
      <c r="I40" s="106"/>
      <c r="J40" s="42" t="s">
        <v>298</v>
      </c>
      <c r="K40" s="43" t="s">
        <v>299</v>
      </c>
      <c r="L40" s="43" t="s">
        <v>300</v>
      </c>
      <c r="M40" s="44" t="s">
        <v>301</v>
      </c>
    </row>
    <row r="41" spans="1:8" ht="12.75">
      <c r="A41" s="41"/>
      <c r="H41" s="41"/>
    </row>
    <row r="42" spans="1:13" ht="12.75" customHeight="1">
      <c r="A42" s="113"/>
      <c r="B42" s="45">
        <v>1</v>
      </c>
      <c r="C42" s="46"/>
      <c r="D42" s="46"/>
      <c r="E42" s="47"/>
      <c r="F42" s="48">
        <f>IF(ISBLANK(C42),"",C42+D42)</f>
      </c>
      <c r="H42" s="113"/>
      <c r="I42" s="45">
        <v>3</v>
      </c>
      <c r="J42" s="46"/>
      <c r="K42" s="46"/>
      <c r="L42" s="47"/>
      <c r="M42" s="48">
        <f>IF(ISBLANK(J42),"",J42+K42)</f>
      </c>
    </row>
    <row r="43" spans="1:13" ht="12.75" customHeight="1">
      <c r="A43" s="113"/>
      <c r="B43" s="49">
        <v>2</v>
      </c>
      <c r="C43" s="50"/>
      <c r="D43" s="50"/>
      <c r="E43" s="51"/>
      <c r="F43" s="52">
        <f>IF(ISBLANK(C43),"",C43+D43)</f>
      </c>
      <c r="H43" s="113"/>
      <c r="I43" s="49">
        <v>4</v>
      </c>
      <c r="J43" s="50"/>
      <c r="K43" s="50"/>
      <c r="L43" s="51"/>
      <c r="M43" s="52">
        <f>IF(ISBLANK(J43),"",J43+K43)</f>
      </c>
    </row>
    <row r="44" spans="1:13" ht="12.75" customHeight="1">
      <c r="A44" s="113"/>
      <c r="B44" s="49">
        <v>4</v>
      </c>
      <c r="C44" s="50"/>
      <c r="D44" s="50"/>
      <c r="E44" s="51"/>
      <c r="F44" s="52">
        <f>IF(ISBLANK(C44),"",C44+D44)</f>
      </c>
      <c r="H44" s="113"/>
      <c r="I44" s="49">
        <v>2</v>
      </c>
      <c r="J44" s="50"/>
      <c r="K44" s="50"/>
      <c r="L44" s="51"/>
      <c r="M44" s="52">
        <f>IF(ISBLANK(J44),"",J44+K44)</f>
      </c>
    </row>
    <row r="45" spans="1:13" ht="12.75" customHeight="1">
      <c r="A45" s="113"/>
      <c r="B45" s="53">
        <v>3</v>
      </c>
      <c r="C45" s="54"/>
      <c r="D45" s="54"/>
      <c r="E45" s="55"/>
      <c r="F45" s="56">
        <f>IF(ISBLANK(C45),"",C45+D45)</f>
      </c>
      <c r="H45" s="113"/>
      <c r="I45" s="53">
        <v>1</v>
      </c>
      <c r="J45" s="54"/>
      <c r="K45" s="54"/>
      <c r="L45" s="55"/>
      <c r="M45" s="56">
        <f>IF(ISBLANK(J45),"",J45+K45)</f>
      </c>
    </row>
    <row r="46" spans="1:13" ht="16.5" customHeight="1">
      <c r="A46" s="113"/>
      <c r="B46" s="57" t="s">
        <v>302</v>
      </c>
      <c r="C46" s="58">
        <f>IF(ISNUMBER(C42),SUM(C42:C45),"")</f>
      </c>
      <c r="D46" s="59">
        <f>IF(ISNUMBER(D42),SUM(D42:D45),"")</f>
      </c>
      <c r="E46" s="59">
        <f>IF(ISNUMBER(E42),SUM(E42:E45),"")</f>
      </c>
      <c r="F46" s="60">
        <f>IF(ISNUMBER(F42),SUM(F42:F45),"")</f>
      </c>
      <c r="H46" s="113"/>
      <c r="I46" s="57" t="s">
        <v>302</v>
      </c>
      <c r="J46" s="58">
        <f>IF(ISNUMBER(J42),SUM(J42:J45),"")</f>
      </c>
      <c r="K46" s="59">
        <f>IF(ISNUMBER(K42),SUM(K42:K45),"")</f>
      </c>
      <c r="L46" s="59">
        <f>IF(ISNUMBER(L42),SUM(L42:L45),"")</f>
      </c>
      <c r="M46" s="60">
        <f>IF(ISNUMBER(M42),SUM(M42:M45),"")</f>
      </c>
    </row>
    <row r="47" spans="1:13" ht="12.75" customHeight="1">
      <c r="A47" s="114"/>
      <c r="B47" s="45">
        <v>2</v>
      </c>
      <c r="C47" s="67"/>
      <c r="D47" s="47"/>
      <c r="E47" s="47"/>
      <c r="F47" s="48">
        <f>IF(ISBLANK(C47),"",C47+D47)</f>
      </c>
      <c r="H47" s="114"/>
      <c r="I47" s="45">
        <v>4</v>
      </c>
      <c r="J47" s="67"/>
      <c r="K47" s="47"/>
      <c r="L47" s="47"/>
      <c r="M47" s="48">
        <f>IF(ISBLANK(J47),"",J47+K47)</f>
      </c>
    </row>
    <row r="48" spans="1:13" ht="12.75" customHeight="1">
      <c r="A48" s="114"/>
      <c r="B48" s="49">
        <v>1</v>
      </c>
      <c r="C48" s="68"/>
      <c r="D48" s="51"/>
      <c r="E48" s="51"/>
      <c r="F48" s="52">
        <f>IF(ISBLANK(C48),"",C48+D48)</f>
      </c>
      <c r="H48" s="114"/>
      <c r="I48" s="49">
        <v>3</v>
      </c>
      <c r="J48" s="68"/>
      <c r="K48" s="51"/>
      <c r="L48" s="51"/>
      <c r="M48" s="52">
        <f>IF(ISBLANK(J48),"",J48+K48)</f>
      </c>
    </row>
    <row r="49" spans="1:13" ht="12.75" customHeight="1">
      <c r="A49" s="114"/>
      <c r="B49" s="49">
        <v>3</v>
      </c>
      <c r="C49" s="68"/>
      <c r="D49" s="51"/>
      <c r="E49" s="51"/>
      <c r="F49" s="52">
        <f>IF(ISBLANK(C49),"",C49+D49)</f>
      </c>
      <c r="H49" s="114"/>
      <c r="I49" s="49">
        <v>1</v>
      </c>
      <c r="J49" s="68"/>
      <c r="K49" s="51"/>
      <c r="L49" s="51"/>
      <c r="M49" s="52">
        <f>IF(ISBLANK(J49),"",J49+K49)</f>
      </c>
    </row>
    <row r="50" spans="1:13" ht="12.75" customHeight="1">
      <c r="A50" s="114"/>
      <c r="B50" s="53">
        <v>4</v>
      </c>
      <c r="C50" s="69"/>
      <c r="D50" s="55"/>
      <c r="E50" s="55"/>
      <c r="F50" s="56">
        <f>IF(ISBLANK(C50),"",C50+D50)</f>
      </c>
      <c r="H50" s="114"/>
      <c r="I50" s="53">
        <v>2</v>
      </c>
      <c r="J50" s="69"/>
      <c r="K50" s="55"/>
      <c r="L50" s="55"/>
      <c r="M50" s="56">
        <f>IF(ISBLANK(J50),"",J50+K50)</f>
      </c>
    </row>
    <row r="51" spans="1:13" ht="16.5" customHeight="1">
      <c r="A51" s="114"/>
      <c r="B51" s="57" t="s">
        <v>302</v>
      </c>
      <c r="C51" s="61">
        <f>IF(ISNUMBER(C47),SUM(C47:C50),"")</f>
      </c>
      <c r="D51" s="61">
        <f>IF(ISNUMBER(D47),SUM(D47:D50),"")</f>
      </c>
      <c r="E51" s="59">
        <f>IF(ISNUMBER(E47),SUM(E47:E50),"")</f>
      </c>
      <c r="F51" s="60">
        <f>IF(ISNUMBER(F47),SUM(F47:F50),"")</f>
      </c>
      <c r="H51" s="114"/>
      <c r="I51" s="57" t="s">
        <v>302</v>
      </c>
      <c r="J51" s="58">
        <f>IF(ISNUMBER(J47),SUM(J47:J50),"")</f>
      </c>
      <c r="K51" s="59">
        <f>IF(ISNUMBER(K47),SUM(K47:K50),"")</f>
      </c>
      <c r="L51" s="59">
        <f>IF(ISNUMBER(L47),SUM(L47:L50),"")</f>
      </c>
      <c r="M51" s="60">
        <f>IF(ISNUMBER(M47),SUM(M47:M50),"")</f>
      </c>
    </row>
    <row r="53" spans="1:13" s="64" customFormat="1" ht="21.75" customHeight="1">
      <c r="A53" s="102" t="s">
        <v>301</v>
      </c>
      <c r="B53" s="102"/>
      <c r="C53" s="62" t="e">
        <f>SUM(C46+C51)</f>
        <v>#VALUE!</v>
      </c>
      <c r="D53" s="62" t="e">
        <f>SUM(D46+D51)</f>
        <v>#VALUE!</v>
      </c>
      <c r="E53" s="62" t="e">
        <f>SUM(E46+E51)</f>
        <v>#VALUE!</v>
      </c>
      <c r="F53" s="63" t="e">
        <f>SUM(F46+F51)</f>
        <v>#VALUE!</v>
      </c>
      <c r="H53" s="102" t="s">
        <v>301</v>
      </c>
      <c r="I53" s="102"/>
      <c r="J53" s="65" t="e">
        <f>J46+J51</f>
        <v>#VALUE!</v>
      </c>
      <c r="K53" s="65" t="e">
        <f>K46+K51</f>
        <v>#VALUE!</v>
      </c>
      <c r="L53" s="65" t="e">
        <f>L46+L51</f>
        <v>#VALUE!</v>
      </c>
      <c r="M53" s="66" t="e">
        <f>M46+M51</f>
        <v>#VALUE!</v>
      </c>
    </row>
  </sheetData>
  <sheetProtection selectLockedCells="1" selectUnlockedCells="1"/>
  <mergeCells count="48">
    <mergeCell ref="A1:F1"/>
    <mergeCell ref="H1:M1"/>
    <mergeCell ref="B2:F2"/>
    <mergeCell ref="I2:M2"/>
    <mergeCell ref="A3:A4"/>
    <mergeCell ref="B3:B4"/>
    <mergeCell ref="C3:F3"/>
    <mergeCell ref="H3:H4"/>
    <mergeCell ref="I3:I4"/>
    <mergeCell ref="J3:M3"/>
    <mergeCell ref="A6:A10"/>
    <mergeCell ref="H6:H10"/>
    <mergeCell ref="A11:A15"/>
    <mergeCell ref="H11:H15"/>
    <mergeCell ref="A17:B17"/>
    <mergeCell ref="H17:I17"/>
    <mergeCell ref="A19:F19"/>
    <mergeCell ref="H19:M19"/>
    <mergeCell ref="B20:F20"/>
    <mergeCell ref="I20:M20"/>
    <mergeCell ref="A21:A22"/>
    <mergeCell ref="B21:B22"/>
    <mergeCell ref="C21:F21"/>
    <mergeCell ref="H21:H22"/>
    <mergeCell ref="I21:I22"/>
    <mergeCell ref="J21:M21"/>
    <mergeCell ref="A24:A28"/>
    <mergeCell ref="H24:H28"/>
    <mergeCell ref="A29:A33"/>
    <mergeCell ref="H29:H33"/>
    <mergeCell ref="A35:B35"/>
    <mergeCell ref="H35:I35"/>
    <mergeCell ref="A37:F37"/>
    <mergeCell ref="H37:M37"/>
    <mergeCell ref="B38:F38"/>
    <mergeCell ref="I38:M38"/>
    <mergeCell ref="A39:A40"/>
    <mergeCell ref="B39:B40"/>
    <mergeCell ref="C39:F39"/>
    <mergeCell ref="H39:H40"/>
    <mergeCell ref="I39:I40"/>
    <mergeCell ref="J39:M39"/>
    <mergeCell ref="A42:A46"/>
    <mergeCell ref="H42:H46"/>
    <mergeCell ref="A47:A51"/>
    <mergeCell ref="H47:H51"/>
    <mergeCell ref="A53:B53"/>
    <mergeCell ref="H53:I53"/>
  </mergeCells>
  <printOptions horizontalCentered="1" verticalCentered="1"/>
  <pageMargins left="0.39375" right="0.39375" top="0.39375" bottom="0.3541666666666667" header="0.5118055555555555" footer="0.5118055555555555"/>
  <pageSetup horizontalDpi="300" verticalDpi="300" orientation="portrait" paperSize="9" scale="9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3"/>
  </sheetPr>
  <dimension ref="A2:I102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5.28125" style="1" customWidth="1"/>
    <col min="2" max="2" width="16.57421875" style="2" customWidth="1"/>
    <col min="3" max="3" width="11.00390625" style="2" customWidth="1"/>
    <col min="4" max="4" width="17.7109375" style="1" customWidth="1"/>
    <col min="5" max="7" width="9.28125" style="3" customWidth="1"/>
    <col min="8" max="8" width="7.00390625" style="3" customWidth="1"/>
    <col min="9" max="9" width="14.140625" style="4" customWidth="1"/>
    <col min="10" max="16384" width="9.140625" style="1" customWidth="1"/>
  </cols>
  <sheetData>
    <row r="2" spans="1:9" s="5" customFormat="1" ht="15.75">
      <c r="A2" s="98" t="s">
        <v>0</v>
      </c>
      <c r="B2" s="98"/>
      <c r="C2" s="98"/>
      <c r="D2" s="98"/>
      <c r="E2" s="98"/>
      <c r="F2" s="98"/>
      <c r="G2" s="98"/>
      <c r="H2" s="98"/>
      <c r="I2" s="98"/>
    </row>
    <row r="3" spans="1:9" ht="21">
      <c r="A3" s="99" t="s">
        <v>1</v>
      </c>
      <c r="B3" s="99"/>
      <c r="C3" s="99"/>
      <c r="D3" s="99"/>
      <c r="E3" s="99"/>
      <c r="F3" s="99"/>
      <c r="G3" s="99"/>
      <c r="H3" s="99"/>
      <c r="I3" s="99"/>
    </row>
    <row r="4" spans="1:9" ht="21">
      <c r="A4" s="6"/>
      <c r="B4" s="6"/>
      <c r="C4" s="6"/>
      <c r="D4" s="6"/>
      <c r="E4" s="6"/>
      <c r="F4" s="6"/>
      <c r="G4" s="6"/>
      <c r="H4" s="6"/>
      <c r="I4" s="6"/>
    </row>
    <row r="5" spans="1:9" s="10" customFormat="1" ht="24" customHeight="1">
      <c r="A5" s="7" t="s">
        <v>2</v>
      </c>
      <c r="B5" s="8" t="s">
        <v>3</v>
      </c>
      <c r="C5" s="8" t="s">
        <v>5</v>
      </c>
      <c r="D5" s="8" t="s">
        <v>314</v>
      </c>
      <c r="E5" s="8" t="s">
        <v>6</v>
      </c>
      <c r="F5" s="8" t="s">
        <v>7</v>
      </c>
      <c r="G5" s="8" t="s">
        <v>315</v>
      </c>
      <c r="H5" s="8" t="s">
        <v>8</v>
      </c>
      <c r="I5" s="9" t="s">
        <v>9</v>
      </c>
    </row>
    <row r="6" spans="1:9" ht="10.5" customHeight="1">
      <c r="A6" s="116" t="s">
        <v>10</v>
      </c>
      <c r="B6" s="117" t="str">
        <f>'ženy 1-6'!B2</f>
        <v>název </v>
      </c>
      <c r="C6" s="84" t="s">
        <v>48</v>
      </c>
      <c r="D6" s="74" t="str">
        <f>'ženy 1-6'!A6</f>
        <v>Marttinkevič Dana</v>
      </c>
      <c r="E6" s="74">
        <f>'ženy 1-6'!C10</f>
        <v>391</v>
      </c>
      <c r="F6" s="74">
        <f>'ženy 1-6'!D10</f>
        <v>222</v>
      </c>
      <c r="G6" s="74">
        <f aca="true" t="shared" si="0" ref="G6:G101">SUM(E6:F6)</f>
        <v>613</v>
      </c>
      <c r="H6" s="74">
        <f>'ženy 1-6'!E10</f>
        <v>2</v>
      </c>
      <c r="I6" s="118">
        <f>SUM(G6:G7)</f>
        <v>1120</v>
      </c>
    </row>
    <row r="7" spans="1:9" ht="10.5" customHeight="1">
      <c r="A7" s="116"/>
      <c r="B7" s="117"/>
      <c r="C7" s="84" t="s">
        <v>48</v>
      </c>
      <c r="D7" s="74" t="str">
        <f>'ženy 1-6'!A11</f>
        <v>Wiedermannová Dana</v>
      </c>
      <c r="E7" s="74">
        <f>'ženy 1-6'!C15</f>
        <v>366</v>
      </c>
      <c r="F7" s="74">
        <f>'ženy 1-6'!D15</f>
        <v>141</v>
      </c>
      <c r="G7" s="74">
        <f t="shared" si="0"/>
        <v>507</v>
      </c>
      <c r="H7" s="74">
        <f>'ženy 1-6'!E15</f>
        <v>12</v>
      </c>
      <c r="I7" s="118"/>
    </row>
    <row r="8" spans="1:9" ht="10.5" customHeight="1">
      <c r="A8" s="116" t="s">
        <v>14</v>
      </c>
      <c r="B8" s="117" t="str">
        <f>'ženy 1-6'!I2</f>
        <v>název </v>
      </c>
      <c r="C8" s="84" t="s">
        <v>48</v>
      </c>
      <c r="D8" s="75" t="str">
        <f>'ženy 1-6'!H6</f>
        <v>Fryštacká Kateřina</v>
      </c>
      <c r="E8" s="75">
        <f>'ženy 1-6'!J10</f>
        <v>385</v>
      </c>
      <c r="F8" s="75">
        <f>'ženy 1-6'!K10</f>
        <v>180</v>
      </c>
      <c r="G8" s="75">
        <f t="shared" si="0"/>
        <v>565</v>
      </c>
      <c r="H8" s="75">
        <f>'ženy 1-6'!L10</f>
        <v>8</v>
      </c>
      <c r="I8" s="118">
        <f>SUM(G8:G9)</f>
        <v>1107</v>
      </c>
    </row>
    <row r="9" spans="1:9" ht="10.5" customHeight="1">
      <c r="A9" s="116" t="s">
        <v>17</v>
      </c>
      <c r="B9" s="117"/>
      <c r="C9" s="84" t="s">
        <v>48</v>
      </c>
      <c r="D9" s="75" t="str">
        <f>'ženy 1-6'!H11</f>
        <v>Stehlíková Hana</v>
      </c>
      <c r="E9" s="75">
        <f>'ženy 1-6'!J15</f>
        <v>377</v>
      </c>
      <c r="F9" s="75">
        <f>'ženy 1-6'!K15</f>
        <v>165</v>
      </c>
      <c r="G9" s="75">
        <f t="shared" si="0"/>
        <v>542</v>
      </c>
      <c r="H9" s="75">
        <f>'ženy 1-6'!L15</f>
        <v>2</v>
      </c>
      <c r="I9" s="118"/>
    </row>
    <row r="10" spans="1:9" ht="10.5" customHeight="1">
      <c r="A10" s="116" t="s">
        <v>17</v>
      </c>
      <c r="B10" s="119" t="str">
        <f>'ženy 1-6'!B20</f>
        <v>název </v>
      </c>
      <c r="C10" s="84" t="s">
        <v>48</v>
      </c>
      <c r="D10" s="75" t="str">
        <f>'ženy 1-6'!A24</f>
        <v>Péli Lada</v>
      </c>
      <c r="E10" s="75">
        <f>'ženy 1-6'!C28</f>
        <v>384</v>
      </c>
      <c r="F10" s="75">
        <f>'ženy 1-6'!D28</f>
        <v>192</v>
      </c>
      <c r="G10" s="75">
        <f t="shared" si="0"/>
        <v>576</v>
      </c>
      <c r="H10" s="75">
        <f>'ženy 1-6'!E28</f>
        <v>1</v>
      </c>
      <c r="I10" s="118">
        <f>SUM(G10:G11)</f>
        <v>1127</v>
      </c>
    </row>
    <row r="11" spans="1:9" ht="10.5" customHeight="1">
      <c r="A11" s="116"/>
      <c r="B11" s="119"/>
      <c r="C11" s="84" t="s">
        <v>48</v>
      </c>
      <c r="D11" s="75" t="str">
        <f>'ženy 1-6'!A29</f>
        <v>Jurníčková Marcela</v>
      </c>
      <c r="E11" s="75">
        <f>'ženy 1-6'!C33</f>
        <v>366</v>
      </c>
      <c r="F11" s="75">
        <f>'ženy 1-6'!D33</f>
        <v>185</v>
      </c>
      <c r="G11" s="75">
        <f t="shared" si="0"/>
        <v>551</v>
      </c>
      <c r="H11" s="75">
        <f>'ženy 1-6'!E33</f>
        <v>10</v>
      </c>
      <c r="I11" s="118"/>
    </row>
    <row r="12" spans="1:9" ht="10.5" customHeight="1">
      <c r="A12" s="116" t="s">
        <v>19</v>
      </c>
      <c r="B12" s="119" t="str">
        <f>'ženy 1-6'!I20</f>
        <v>název </v>
      </c>
      <c r="C12" s="84" t="s">
        <v>48</v>
      </c>
      <c r="D12" s="75" t="str">
        <f>'ženy 1-6'!H24</f>
        <v>Brodziszewska Julia</v>
      </c>
      <c r="E12" s="75">
        <f>'ženy 1-6'!J28</f>
        <v>387</v>
      </c>
      <c r="F12" s="75">
        <f>'ženy 1-6'!K28</f>
        <v>174</v>
      </c>
      <c r="G12" s="75">
        <f t="shared" si="0"/>
        <v>561</v>
      </c>
      <c r="H12" s="75">
        <f>'ženy 1-6'!L28</f>
        <v>5</v>
      </c>
      <c r="I12" s="118">
        <f>SUM(G12:G13)</f>
        <v>1109</v>
      </c>
    </row>
    <row r="13" spans="1:9" ht="10.5" customHeight="1">
      <c r="A13" s="116"/>
      <c r="B13" s="119"/>
      <c r="C13" s="84" t="s">
        <v>48</v>
      </c>
      <c r="D13" s="75" t="str">
        <f>'ženy 1-6'!H29</f>
        <v>Grzelak Patrycja</v>
      </c>
      <c r="E13" s="75">
        <f>'ženy 1-6'!J33</f>
        <v>391</v>
      </c>
      <c r="F13" s="75">
        <f>'ženy 1-6'!K33</f>
        <v>157</v>
      </c>
      <c r="G13" s="75">
        <f t="shared" si="0"/>
        <v>548</v>
      </c>
      <c r="H13" s="75">
        <f>'ženy 1-6'!L33</f>
        <v>9</v>
      </c>
      <c r="I13" s="118"/>
    </row>
    <row r="14" spans="1:9" ht="10.5" customHeight="1">
      <c r="A14" s="116" t="s">
        <v>22</v>
      </c>
      <c r="B14" s="117" t="str">
        <f>'ženy 1-6'!B38</f>
        <v>název </v>
      </c>
      <c r="C14" s="84" t="s">
        <v>48</v>
      </c>
      <c r="D14" s="74" t="str">
        <f>'ženy 1-6'!A42</f>
        <v>Paszyk Julia</v>
      </c>
      <c r="E14" s="74">
        <f>'ženy 1-6'!C46</f>
        <v>368</v>
      </c>
      <c r="F14" s="74">
        <f>'ženy 1-6'!D46</f>
        <v>189</v>
      </c>
      <c r="G14" s="74">
        <f t="shared" si="0"/>
        <v>557</v>
      </c>
      <c r="H14" s="74">
        <f>'ženy 1-6'!E46</f>
        <v>1</v>
      </c>
      <c r="I14" s="118">
        <f>SUM(G14:G15)</f>
        <v>1105</v>
      </c>
    </row>
    <row r="15" spans="1:9" ht="10.5" customHeight="1">
      <c r="A15" s="116"/>
      <c r="B15" s="117"/>
      <c r="C15" s="84" t="s">
        <v>48</v>
      </c>
      <c r="D15" s="74" t="str">
        <f>'ženy 1-6'!A47</f>
        <v>Piotrowska Anna</v>
      </c>
      <c r="E15" s="74">
        <f>'ženy 1-6'!C51</f>
        <v>370</v>
      </c>
      <c r="F15" s="74">
        <f>'ženy 1-6'!D51</f>
        <v>178</v>
      </c>
      <c r="G15" s="74">
        <f t="shared" si="0"/>
        <v>548</v>
      </c>
      <c r="H15" s="76">
        <f>'ženy 1-6'!E51</f>
        <v>11</v>
      </c>
      <c r="I15" s="118"/>
    </row>
    <row r="16" spans="1:9" ht="10.5" customHeight="1">
      <c r="A16" s="116" t="s">
        <v>24</v>
      </c>
      <c r="B16" s="119" t="str">
        <f>'ženy 1-6'!I38</f>
        <v>název </v>
      </c>
      <c r="C16" s="84" t="s">
        <v>48</v>
      </c>
      <c r="D16" s="75" t="str">
        <f>'ženy 1-6'!H42</f>
        <v>Sedláčková Irini</v>
      </c>
      <c r="E16" s="75">
        <f>'ženy 1-6'!J46</f>
        <v>338</v>
      </c>
      <c r="F16" s="75">
        <f>'ženy 1-6'!K46</f>
        <v>182</v>
      </c>
      <c r="G16" s="75">
        <f t="shared" si="0"/>
        <v>520</v>
      </c>
      <c r="H16" s="75">
        <f>'ženy 1-6'!L46</f>
        <v>6</v>
      </c>
      <c r="I16" s="118">
        <f>SUM(G16:G17)</f>
        <v>1027</v>
      </c>
    </row>
    <row r="17" spans="1:9" ht="10.5" customHeight="1">
      <c r="A17" s="116"/>
      <c r="B17" s="119"/>
      <c r="C17" s="84" t="s">
        <v>48</v>
      </c>
      <c r="D17" s="75" t="str">
        <f>'ženy 1-6'!H47</f>
        <v>Sailerová Anna</v>
      </c>
      <c r="E17" s="75">
        <f>'ženy 1-6'!J51</f>
        <v>350</v>
      </c>
      <c r="F17" s="75">
        <f>'ženy 1-6'!K51</f>
        <v>157</v>
      </c>
      <c r="G17" s="75">
        <f t="shared" si="0"/>
        <v>507</v>
      </c>
      <c r="H17" s="75">
        <f>'ženy 1-6'!L51</f>
        <v>9</v>
      </c>
      <c r="I17" s="118"/>
    </row>
    <row r="18" spans="1:9" ht="10.5" customHeight="1">
      <c r="A18" s="116" t="s">
        <v>25</v>
      </c>
      <c r="B18" s="119" t="str">
        <f>'ženy 7-12'!B2</f>
        <v>KK Hraběšice</v>
      </c>
      <c r="C18" s="84" t="s">
        <v>48</v>
      </c>
      <c r="D18" s="75" t="str">
        <f>'ženy 7-12'!A6</f>
        <v>Smrčková Růžena</v>
      </c>
      <c r="E18" s="75">
        <f>'ženy 7-12'!C10</f>
        <v>382</v>
      </c>
      <c r="F18" s="75">
        <f>'ženy 7-12'!D10</f>
        <v>195</v>
      </c>
      <c r="G18" s="75">
        <f t="shared" si="0"/>
        <v>577</v>
      </c>
      <c r="H18" s="75">
        <f>'ženy 7-12'!E10</f>
        <v>2</v>
      </c>
      <c r="I18" s="118">
        <f>SUM(G18:G19)</f>
        <v>1073</v>
      </c>
    </row>
    <row r="19" spans="1:9" ht="10.5" customHeight="1">
      <c r="A19" s="116"/>
      <c r="B19" s="119"/>
      <c r="C19" s="84" t="s">
        <v>48</v>
      </c>
      <c r="D19" s="77" t="str">
        <f>'ženy 7-12'!A11</f>
        <v>Dobešová Marie</v>
      </c>
      <c r="E19" s="75">
        <f>'ženy 7-12'!C15</f>
        <v>356</v>
      </c>
      <c r="F19" s="75">
        <f>'ženy 7-12'!D15</f>
        <v>140</v>
      </c>
      <c r="G19" s="75">
        <f t="shared" si="0"/>
        <v>496</v>
      </c>
      <c r="H19" s="78">
        <f>'ženy 7-12'!E15</f>
        <v>11</v>
      </c>
      <c r="I19" s="118"/>
    </row>
    <row r="20" spans="1:9" ht="10.5" customHeight="1">
      <c r="A20" s="116" t="s">
        <v>27</v>
      </c>
      <c r="B20" s="119" t="str">
        <f>'ženy 7-12'!I2</f>
        <v>název </v>
      </c>
      <c r="C20" s="84" t="s">
        <v>48</v>
      </c>
      <c r="D20" s="75" t="str">
        <f>'ženy 7-12'!H6</f>
        <v>Marančáková Ivana</v>
      </c>
      <c r="E20" s="75">
        <f>'ženy 7-12'!J10</f>
        <v>390</v>
      </c>
      <c r="F20" s="75">
        <f>'ženy 7-12'!K10</f>
        <v>200</v>
      </c>
      <c r="G20" s="75">
        <f t="shared" si="0"/>
        <v>590</v>
      </c>
      <c r="H20" s="75">
        <f>'ženy 7-12'!L10</f>
        <v>2</v>
      </c>
      <c r="I20" s="118">
        <f>SUM(G20:G21)</f>
        <v>1141</v>
      </c>
    </row>
    <row r="21" spans="1:9" ht="10.5" customHeight="1">
      <c r="A21" s="116"/>
      <c r="B21" s="119"/>
      <c r="C21" s="84" t="s">
        <v>48</v>
      </c>
      <c r="D21" s="75" t="str">
        <f>'ženy 7-12'!H11</f>
        <v>Vlčková Markéta</v>
      </c>
      <c r="E21" s="75">
        <f>'ženy 7-12'!J15</f>
        <v>395</v>
      </c>
      <c r="F21" s="75">
        <f>'ženy 7-12'!K15</f>
        <v>156</v>
      </c>
      <c r="G21" s="75">
        <f t="shared" si="0"/>
        <v>551</v>
      </c>
      <c r="H21" s="75">
        <f>'ženy 7-12'!L15</f>
        <v>4</v>
      </c>
      <c r="I21" s="118"/>
    </row>
    <row r="22" spans="1:9" ht="10.5" customHeight="1">
      <c r="A22" s="116" t="s">
        <v>29</v>
      </c>
      <c r="B22" s="119" t="str">
        <f>'ženy 7-12'!B20</f>
        <v>název </v>
      </c>
      <c r="C22" s="84" t="s">
        <v>48</v>
      </c>
      <c r="D22" s="75" t="str">
        <f>'ženy 7-12'!A24</f>
        <v>Tobolová Michaela</v>
      </c>
      <c r="E22" s="75">
        <f>'ženy 7-12'!C28</f>
        <v>348</v>
      </c>
      <c r="F22" s="75">
        <f>'ženy 7-12'!D28</f>
        <v>168</v>
      </c>
      <c r="G22" s="75">
        <f t="shared" si="0"/>
        <v>516</v>
      </c>
      <c r="H22" s="75">
        <f>'ženy 7-12'!E28</f>
        <v>9</v>
      </c>
      <c r="I22" s="118">
        <f>SUM(G22:G23)</f>
        <v>978</v>
      </c>
    </row>
    <row r="23" spans="1:9" ht="10.5" customHeight="1">
      <c r="A23" s="116"/>
      <c r="B23" s="119"/>
      <c r="C23" s="84" t="s">
        <v>48</v>
      </c>
      <c r="D23" s="75" t="str">
        <f>'ženy 7-12'!A29</f>
        <v>Volná Iva</v>
      </c>
      <c r="E23" s="75">
        <f>'ženy 7-12'!C33</f>
        <v>351</v>
      </c>
      <c r="F23" s="75">
        <f>'ženy 7-12'!D33</f>
        <v>111</v>
      </c>
      <c r="G23" s="75">
        <f t="shared" si="0"/>
        <v>462</v>
      </c>
      <c r="H23" s="75">
        <f>'ženy 7-12'!E33</f>
        <v>21</v>
      </c>
      <c r="I23" s="118"/>
    </row>
    <row r="24" spans="1:9" ht="10.5" customHeight="1">
      <c r="A24" s="116" t="s">
        <v>32</v>
      </c>
      <c r="B24" s="119" t="str">
        <f>'ženy 7-12'!I20</f>
        <v>název </v>
      </c>
      <c r="C24" s="84" t="s">
        <v>48</v>
      </c>
      <c r="D24" s="75" t="str">
        <f>'ženy 7-12'!H24</f>
        <v>Bábíčková Marcela</v>
      </c>
      <c r="E24" s="75">
        <f>'ženy 7-12'!J28</f>
        <v>349</v>
      </c>
      <c r="F24" s="75">
        <f>'ženy 7-12'!K28</f>
        <v>164</v>
      </c>
      <c r="G24" s="75">
        <f t="shared" si="0"/>
        <v>513</v>
      </c>
      <c r="H24" s="75">
        <f>'ženy 7-12'!L28</f>
        <v>13</v>
      </c>
      <c r="I24" s="118">
        <f>SUM(G24:G25)</f>
        <v>1064</v>
      </c>
    </row>
    <row r="25" spans="1:9" ht="10.5" customHeight="1">
      <c r="A25" s="116"/>
      <c r="B25" s="119"/>
      <c r="C25" s="84" t="s">
        <v>48</v>
      </c>
      <c r="D25" s="75" t="str">
        <f>'ženy 7-12'!H29</f>
        <v>Mačudová Jana</v>
      </c>
      <c r="E25" s="75">
        <f>'ženy 7-12'!J33</f>
        <v>374</v>
      </c>
      <c r="F25" s="75">
        <f>'ženy 7-12'!K33</f>
        <v>177</v>
      </c>
      <c r="G25" s="75">
        <f t="shared" si="0"/>
        <v>551</v>
      </c>
      <c r="H25" s="75">
        <f>'ženy 7-12'!L33</f>
        <v>6</v>
      </c>
      <c r="I25" s="118"/>
    </row>
    <row r="26" spans="1:9" ht="10.5" customHeight="1">
      <c r="A26" s="116" t="s">
        <v>34</v>
      </c>
      <c r="B26" s="119" t="str">
        <f>'ženy 7-12'!B38</f>
        <v>název </v>
      </c>
      <c r="C26" s="84" t="s">
        <v>48</v>
      </c>
      <c r="D26" s="77">
        <f>'ženy 7-12'!A42</f>
        <v>0</v>
      </c>
      <c r="E26" s="75">
        <f>'ženy 7-12'!C46</f>
      </c>
      <c r="F26" s="75">
        <f>'ženy 7-12'!D46</f>
      </c>
      <c r="G26" s="75">
        <f t="shared" si="0"/>
        <v>0</v>
      </c>
      <c r="H26" s="75">
        <f>'ženy 7-12'!E46</f>
      </c>
      <c r="I26" s="118">
        <f>SUM(G26:G27)</f>
        <v>0</v>
      </c>
    </row>
    <row r="27" spans="1:9" ht="10.5" customHeight="1">
      <c r="A27" s="116"/>
      <c r="B27" s="119"/>
      <c r="C27" s="84" t="s">
        <v>48</v>
      </c>
      <c r="D27" s="75">
        <f>'ženy 7-12'!A47</f>
        <v>0</v>
      </c>
      <c r="E27" s="75">
        <f>'ženy 7-12'!C51</f>
      </c>
      <c r="F27" s="75">
        <f>'ženy 7-12'!D51</f>
      </c>
      <c r="G27" s="75">
        <f t="shared" si="0"/>
        <v>0</v>
      </c>
      <c r="H27" s="75">
        <f>'ženy 7-12'!E51</f>
      </c>
      <c r="I27" s="118"/>
    </row>
    <row r="28" spans="1:9" ht="10.5" customHeight="1">
      <c r="A28" s="116" t="s">
        <v>36</v>
      </c>
      <c r="B28" s="119" t="str">
        <f>'ženy 7-12'!I38</f>
        <v>název </v>
      </c>
      <c r="C28" s="84" t="s">
        <v>48</v>
      </c>
      <c r="D28" s="75">
        <f>'ženy 7-12'!H42</f>
        <v>0</v>
      </c>
      <c r="E28" s="75">
        <f>'ženy 7-12'!J46</f>
      </c>
      <c r="F28" s="75">
        <f>'ženy 7-12'!K46</f>
      </c>
      <c r="G28" s="75">
        <f t="shared" si="0"/>
        <v>0</v>
      </c>
      <c r="H28" s="75">
        <f>'ženy 7-12'!L46</f>
      </c>
      <c r="I28" s="118">
        <f>SUM(G28:G29)</f>
        <v>0</v>
      </c>
    </row>
    <row r="29" spans="1:9" ht="10.5" customHeight="1">
      <c r="A29" s="116"/>
      <c r="B29" s="119"/>
      <c r="C29" s="84" t="s">
        <v>48</v>
      </c>
      <c r="D29" s="75">
        <f>'ženy 7-12'!H47</f>
        <v>0</v>
      </c>
      <c r="E29" s="75">
        <f>'ženy 7-12'!J51</f>
      </c>
      <c r="F29" s="75">
        <f>'ženy 7-12'!K51</f>
      </c>
      <c r="G29" s="75">
        <f t="shared" si="0"/>
        <v>0</v>
      </c>
      <c r="H29" s="75">
        <f>'ženy 7-12'!L51</f>
      </c>
      <c r="I29" s="118"/>
    </row>
    <row r="30" spans="1:9" ht="10.5" customHeight="1">
      <c r="A30" s="116" t="s">
        <v>38</v>
      </c>
      <c r="B30" s="119" t="str">
        <f>'ženy 13-18'!B2</f>
        <v>název </v>
      </c>
      <c r="C30" s="84" t="s">
        <v>48</v>
      </c>
      <c r="D30" s="75">
        <f>'ženy 13-18'!A6</f>
        <v>0</v>
      </c>
      <c r="E30" s="75">
        <f>'ženy 13-18'!C10</f>
      </c>
      <c r="F30" s="75">
        <f>'ženy 13-18'!D10</f>
      </c>
      <c r="G30" s="75">
        <f t="shared" si="0"/>
        <v>0</v>
      </c>
      <c r="H30" s="75">
        <f>'ženy 13-18'!E10</f>
      </c>
      <c r="I30" s="118">
        <f>SUM(G30:G31)</f>
        <v>0</v>
      </c>
    </row>
    <row r="31" spans="1:9" ht="10.5" customHeight="1">
      <c r="A31" s="116"/>
      <c r="B31" s="119"/>
      <c r="C31" s="84" t="s">
        <v>48</v>
      </c>
      <c r="D31" s="77">
        <f>'ženy 13-18'!A11</f>
        <v>0</v>
      </c>
      <c r="E31" s="75">
        <f>'ženy 13-18'!C15</f>
      </c>
      <c r="F31" s="75">
        <f>'ženy 13-18'!D15</f>
      </c>
      <c r="G31" s="75">
        <f t="shared" si="0"/>
        <v>0</v>
      </c>
      <c r="H31" s="78">
        <f>'ženy 13-18'!E15</f>
      </c>
      <c r="I31" s="118"/>
    </row>
    <row r="32" spans="1:9" ht="10.5" customHeight="1">
      <c r="A32" s="116" t="s">
        <v>40</v>
      </c>
      <c r="B32" s="119" t="str">
        <f>'ženy 13-18'!I2</f>
        <v>název </v>
      </c>
      <c r="C32" s="84" t="s">
        <v>48</v>
      </c>
      <c r="D32" s="75">
        <f>'ženy 13-18'!H6</f>
        <v>0</v>
      </c>
      <c r="E32" s="75">
        <f>'ženy 13-18'!J10</f>
      </c>
      <c r="F32" s="75">
        <f>'ženy 13-18'!K10</f>
      </c>
      <c r="G32" s="75">
        <f t="shared" si="0"/>
        <v>0</v>
      </c>
      <c r="H32" s="75">
        <f>'ženy 13-18'!L10</f>
      </c>
      <c r="I32" s="118">
        <f>SUM(G32:G33)</f>
        <v>0</v>
      </c>
    </row>
    <row r="33" spans="1:9" ht="10.5" customHeight="1">
      <c r="A33" s="116"/>
      <c r="B33" s="119"/>
      <c r="C33" s="84" t="s">
        <v>48</v>
      </c>
      <c r="D33" s="75">
        <f>'ženy 13-18'!H11</f>
        <v>0</v>
      </c>
      <c r="E33" s="75">
        <f>'ženy 13-18'!J15</f>
      </c>
      <c r="F33" s="75">
        <f>'ženy 13-18'!K15</f>
      </c>
      <c r="G33" s="75">
        <f t="shared" si="0"/>
        <v>0</v>
      </c>
      <c r="H33" s="75">
        <f>'ženy 13-18'!L15</f>
      </c>
      <c r="I33" s="118"/>
    </row>
    <row r="34" spans="1:9" ht="10.5" customHeight="1">
      <c r="A34" s="116" t="s">
        <v>42</v>
      </c>
      <c r="B34" s="119" t="str">
        <f>'ženy 13-18'!B20</f>
        <v>název </v>
      </c>
      <c r="C34" s="84" t="s">
        <v>48</v>
      </c>
      <c r="D34" s="75">
        <f>'ženy 13-18'!A24</f>
        <v>0</v>
      </c>
      <c r="E34" s="75">
        <f>'ženy 13-18'!C28</f>
      </c>
      <c r="F34" s="75">
        <f>'ženy 13-18'!D28</f>
      </c>
      <c r="G34" s="75">
        <f t="shared" si="0"/>
        <v>0</v>
      </c>
      <c r="H34" s="75">
        <f>'ženy 13-18'!E28</f>
      </c>
      <c r="I34" s="118">
        <f>SUM(G34:G35)</f>
        <v>0</v>
      </c>
    </row>
    <row r="35" spans="1:9" ht="10.5" customHeight="1">
      <c r="A35" s="116"/>
      <c r="B35" s="119"/>
      <c r="C35" s="84" t="s">
        <v>48</v>
      </c>
      <c r="D35" s="75">
        <f>'ženy 13-18'!A29</f>
        <v>0</v>
      </c>
      <c r="E35" s="75">
        <f>'ženy 13-18'!C33</f>
      </c>
      <c r="F35" s="75">
        <f>'ženy 13-18'!D33</f>
      </c>
      <c r="G35" s="75">
        <f t="shared" si="0"/>
        <v>0</v>
      </c>
      <c r="H35" s="75">
        <f>'ženy 13-18'!E33</f>
      </c>
      <c r="I35" s="118"/>
    </row>
    <row r="36" spans="1:9" ht="10.5" customHeight="1">
      <c r="A36" s="116" t="s">
        <v>44</v>
      </c>
      <c r="B36" s="119" t="str">
        <f>'ženy 13-18'!I20</f>
        <v>název </v>
      </c>
      <c r="C36" s="84" t="s">
        <v>48</v>
      </c>
      <c r="D36" s="75">
        <f>'ženy 13-18'!H24</f>
        <v>0</v>
      </c>
      <c r="E36" s="75">
        <f>'ženy 13-18'!J28</f>
      </c>
      <c r="F36" s="75">
        <f>'ženy 13-18'!K28</f>
      </c>
      <c r="G36" s="75">
        <f t="shared" si="0"/>
        <v>0</v>
      </c>
      <c r="H36" s="75">
        <f>'ženy 13-18'!L28</f>
      </c>
      <c r="I36" s="118">
        <f>SUM(G36:G37)</f>
        <v>0</v>
      </c>
    </row>
    <row r="37" spans="1:9" ht="10.5" customHeight="1">
      <c r="A37" s="116"/>
      <c r="B37" s="119"/>
      <c r="C37" s="84" t="s">
        <v>48</v>
      </c>
      <c r="D37" s="75">
        <f>'ženy 13-18'!H29</f>
        <v>0</v>
      </c>
      <c r="E37" s="75">
        <f>'ženy 13-18'!J33</f>
      </c>
      <c r="F37" s="75">
        <f>'ženy 13-18'!K33</f>
      </c>
      <c r="G37" s="75">
        <f t="shared" si="0"/>
        <v>0</v>
      </c>
      <c r="H37" s="75">
        <f>'ženy 13-18'!L33</f>
      </c>
      <c r="I37" s="118"/>
    </row>
    <row r="38" spans="1:9" ht="10.5" customHeight="1">
      <c r="A38" s="116" t="s">
        <v>46</v>
      </c>
      <c r="B38" s="119" t="str">
        <f>'ženy 13-18'!B38</f>
        <v>název </v>
      </c>
      <c r="C38" s="84" t="s">
        <v>48</v>
      </c>
      <c r="D38" s="77">
        <f>'ženy 13-18'!A42</f>
        <v>0</v>
      </c>
      <c r="E38" s="75">
        <f>'ženy 13-18'!C46</f>
      </c>
      <c r="F38" s="75">
        <f>'ženy 13-18'!D46</f>
      </c>
      <c r="G38" s="75">
        <f t="shared" si="0"/>
        <v>0</v>
      </c>
      <c r="H38" s="75">
        <f>'ženy 13-18'!E46</f>
      </c>
      <c r="I38" s="118">
        <f>SUM(G38:G39)</f>
        <v>0</v>
      </c>
    </row>
    <row r="39" spans="1:9" ht="10.5" customHeight="1">
      <c r="A39" s="116"/>
      <c r="B39" s="119"/>
      <c r="C39" s="84" t="s">
        <v>48</v>
      </c>
      <c r="D39" s="75">
        <f>'ženy 13-18'!A47</f>
        <v>0</v>
      </c>
      <c r="E39" s="75">
        <f>'ženy 13-18'!C51</f>
      </c>
      <c r="F39" s="75">
        <f>'ženy 13-18'!D51</f>
      </c>
      <c r="G39" s="75">
        <f t="shared" si="0"/>
        <v>0</v>
      </c>
      <c r="H39" s="75">
        <f>'ženy 13-18'!E51</f>
      </c>
      <c r="I39" s="118"/>
    </row>
    <row r="40" spans="1:9" ht="10.5" customHeight="1">
      <c r="A40" s="116" t="s">
        <v>49</v>
      </c>
      <c r="B40" s="119" t="str">
        <f>'ženy 13-18'!I38</f>
        <v>název </v>
      </c>
      <c r="C40" s="84" t="s">
        <v>48</v>
      </c>
      <c r="D40" s="75">
        <f>'ženy 13-18'!H42</f>
        <v>0</v>
      </c>
      <c r="E40" s="75">
        <f>'ženy 13-18'!J46</f>
      </c>
      <c r="F40" s="75">
        <f>'ženy 13-18'!K46</f>
      </c>
      <c r="G40" s="75">
        <f t="shared" si="0"/>
        <v>0</v>
      </c>
      <c r="H40" s="75">
        <f>'ženy 13-18'!L46</f>
      </c>
      <c r="I40" s="118">
        <f>SUM(G40:G41)</f>
        <v>0</v>
      </c>
    </row>
    <row r="41" spans="1:9" ht="10.5" customHeight="1">
      <c r="A41" s="116"/>
      <c r="B41" s="119"/>
      <c r="C41" s="84" t="s">
        <v>48</v>
      </c>
      <c r="D41" s="75">
        <f>'ženy 13-18'!H47</f>
        <v>0</v>
      </c>
      <c r="E41" s="75">
        <f>'ženy 13-18'!J51</f>
      </c>
      <c r="F41" s="75">
        <f>'ženy 13-18'!K51</f>
      </c>
      <c r="G41" s="75">
        <f t="shared" si="0"/>
        <v>0</v>
      </c>
      <c r="H41" s="75">
        <f>'ženy 13-18'!L51</f>
      </c>
      <c r="I41" s="118"/>
    </row>
    <row r="42" spans="1:9" ht="10.5" customHeight="1">
      <c r="A42" s="116" t="s">
        <v>50</v>
      </c>
      <c r="B42" s="119" t="str">
        <f>'ženy 19-24'!B2</f>
        <v>název </v>
      </c>
      <c r="C42" s="84" t="s">
        <v>48</v>
      </c>
      <c r="D42" s="75">
        <f>'ženy 19-24'!A6</f>
        <v>0</v>
      </c>
      <c r="E42" s="75">
        <f>'ženy 19-24'!C10</f>
      </c>
      <c r="F42" s="75">
        <f>'ženy 19-24'!D10</f>
      </c>
      <c r="G42" s="75">
        <f t="shared" si="0"/>
        <v>0</v>
      </c>
      <c r="H42" s="75">
        <f>'ženy 19-24'!E10</f>
      </c>
      <c r="I42" s="118">
        <f>SUM(G42:G43)</f>
        <v>0</v>
      </c>
    </row>
    <row r="43" spans="1:9" ht="10.5" customHeight="1">
      <c r="A43" s="116"/>
      <c r="B43" s="119"/>
      <c r="C43" s="84" t="s">
        <v>48</v>
      </c>
      <c r="D43" s="75">
        <f>'ženy 19-24'!A11</f>
        <v>0</v>
      </c>
      <c r="E43" s="75">
        <f>'ženy 19-24'!C15</f>
      </c>
      <c r="F43" s="75">
        <f>'ženy 19-24'!D15</f>
      </c>
      <c r="G43" s="75">
        <f t="shared" si="0"/>
        <v>0</v>
      </c>
      <c r="H43" s="75">
        <f>'ženy 19-24'!E15</f>
      </c>
      <c r="I43" s="118"/>
    </row>
    <row r="44" spans="1:9" ht="10.5" customHeight="1">
      <c r="A44" s="116" t="s">
        <v>52</v>
      </c>
      <c r="B44" s="119" t="str">
        <f>'ženy 19-24'!I2</f>
        <v>název </v>
      </c>
      <c r="C44" s="84" t="s">
        <v>48</v>
      </c>
      <c r="D44" s="75">
        <f>'ženy 19-24'!H6</f>
        <v>0</v>
      </c>
      <c r="E44" s="75">
        <f>'ženy 19-24'!J10</f>
      </c>
      <c r="F44" s="75">
        <f>'ženy 19-24'!K10</f>
      </c>
      <c r="G44" s="75">
        <f t="shared" si="0"/>
        <v>0</v>
      </c>
      <c r="H44" s="75">
        <f>'ženy 19-24'!L10</f>
      </c>
      <c r="I44" s="118">
        <f>SUM(G44:G45)</f>
        <v>0</v>
      </c>
    </row>
    <row r="45" spans="1:9" ht="10.5" customHeight="1">
      <c r="A45" s="116"/>
      <c r="B45" s="119"/>
      <c r="C45" s="84" t="s">
        <v>48</v>
      </c>
      <c r="D45" s="75">
        <f>'ženy 19-24'!H11</f>
        <v>0</v>
      </c>
      <c r="E45" s="75">
        <f>'ženy 19-24'!J15</f>
      </c>
      <c r="F45" s="75">
        <f>'ženy 19-24'!K15</f>
      </c>
      <c r="G45" s="75">
        <f t="shared" si="0"/>
        <v>0</v>
      </c>
      <c r="H45" s="75">
        <f>'ženy 19-24'!L15</f>
      </c>
      <c r="I45" s="118"/>
    </row>
    <row r="46" spans="1:9" ht="10.5" customHeight="1">
      <c r="A46" s="116" t="s">
        <v>54</v>
      </c>
      <c r="B46" s="119" t="str">
        <f>'ženy 19-24'!B20</f>
        <v>název </v>
      </c>
      <c r="C46" s="84" t="s">
        <v>48</v>
      </c>
      <c r="D46" s="75">
        <f>'ženy 19-24'!A24</f>
        <v>0</v>
      </c>
      <c r="E46" s="75">
        <f>'ženy 19-24'!C28</f>
      </c>
      <c r="F46" s="75">
        <f>'ženy 19-24'!D28</f>
      </c>
      <c r="G46" s="75">
        <f t="shared" si="0"/>
        <v>0</v>
      </c>
      <c r="H46" s="75">
        <f>'ženy 19-24'!E28</f>
      </c>
      <c r="I46" s="118">
        <f>SUM(G46:G47)</f>
        <v>0</v>
      </c>
    </row>
    <row r="47" spans="1:9" ht="10.5" customHeight="1">
      <c r="A47" s="116"/>
      <c r="B47" s="119"/>
      <c r="C47" s="84" t="s">
        <v>48</v>
      </c>
      <c r="D47" s="75">
        <f>'ženy 19-24'!A29</f>
        <v>0</v>
      </c>
      <c r="E47" s="75">
        <f>'ženy 19-24'!C33</f>
      </c>
      <c r="F47" s="75">
        <f>'ženy 19-24'!D33</f>
      </c>
      <c r="G47" s="75">
        <f t="shared" si="0"/>
        <v>0</v>
      </c>
      <c r="H47" s="75">
        <f>'ženy 19-24'!E33</f>
      </c>
      <c r="I47" s="118"/>
    </row>
    <row r="48" spans="1:9" ht="10.5" customHeight="1">
      <c r="A48" s="116" t="s">
        <v>56</v>
      </c>
      <c r="B48" s="119" t="str">
        <f>'ženy 19-24'!I20</f>
        <v>název </v>
      </c>
      <c r="C48" s="84" t="s">
        <v>48</v>
      </c>
      <c r="D48" s="75">
        <f>'ženy 19-24'!H24</f>
        <v>0</v>
      </c>
      <c r="E48" s="75">
        <f>'ženy 19-24'!J28</f>
      </c>
      <c r="F48" s="75">
        <f>'ženy 19-24'!K28</f>
      </c>
      <c r="G48" s="75">
        <f t="shared" si="0"/>
        <v>0</v>
      </c>
      <c r="H48" s="75">
        <f>'ženy 19-24'!L28</f>
      </c>
      <c r="I48" s="118">
        <f>SUM(G48:G49)</f>
        <v>0</v>
      </c>
    </row>
    <row r="49" spans="1:9" ht="10.5" customHeight="1">
      <c r="A49" s="116"/>
      <c r="B49" s="119"/>
      <c r="C49" s="84" t="s">
        <v>48</v>
      </c>
      <c r="D49" s="75">
        <f>'ženy 19-24'!H29</f>
        <v>0</v>
      </c>
      <c r="E49" s="75">
        <f>'ženy 19-24'!J33</f>
      </c>
      <c r="F49" s="75">
        <f>'ženy 19-24'!K33</f>
      </c>
      <c r="G49" s="75">
        <f t="shared" si="0"/>
        <v>0</v>
      </c>
      <c r="H49" s="75">
        <f>'ženy 19-24'!L33</f>
      </c>
      <c r="I49" s="118"/>
    </row>
    <row r="50" spans="1:9" ht="10.5" customHeight="1">
      <c r="A50" s="116" t="s">
        <v>58</v>
      </c>
      <c r="B50" s="121" t="str">
        <f>'ženy 19-24'!B38</f>
        <v>název </v>
      </c>
      <c r="C50" s="84" t="s">
        <v>48</v>
      </c>
      <c r="D50" s="75">
        <f>'ženy 19-24'!A42</f>
        <v>0</v>
      </c>
      <c r="E50" s="75">
        <f>'ženy 19-24'!C46</f>
      </c>
      <c r="F50" s="75">
        <f>'ženy 19-24'!D46</f>
      </c>
      <c r="G50" s="75">
        <f t="shared" si="0"/>
        <v>0</v>
      </c>
      <c r="H50" s="75">
        <f>'ženy 19-24'!E46</f>
      </c>
      <c r="I50" s="118">
        <f>SUM(G50:G51)</f>
        <v>0</v>
      </c>
    </row>
    <row r="51" spans="1:9" ht="10.5" customHeight="1">
      <c r="A51" s="116"/>
      <c r="B51" s="121"/>
      <c r="C51" s="84" t="s">
        <v>48</v>
      </c>
      <c r="D51" s="75">
        <f>'ženy 19-24'!A47</f>
        <v>0</v>
      </c>
      <c r="E51" s="75">
        <f>'ženy 19-24'!C51</f>
      </c>
      <c r="F51" s="75">
        <f>'ženy 19-24'!D51</f>
      </c>
      <c r="G51" s="75">
        <f t="shared" si="0"/>
        <v>0</v>
      </c>
      <c r="H51" s="75">
        <f>'ženy 19-24'!E51</f>
      </c>
      <c r="I51" s="118"/>
    </row>
    <row r="52" spans="1:9" ht="10.5" customHeight="1">
      <c r="A52" s="116" t="s">
        <v>61</v>
      </c>
      <c r="B52" s="117" t="str">
        <f>'ženy 19-24'!I38</f>
        <v>název </v>
      </c>
      <c r="C52" s="84" t="s">
        <v>48</v>
      </c>
      <c r="D52" s="74">
        <f>'ženy 19-24'!H42</f>
        <v>0</v>
      </c>
      <c r="E52" s="74">
        <f>'ženy 19-24'!J46</f>
      </c>
      <c r="F52" s="74">
        <f>'ženy 19-24'!K46</f>
      </c>
      <c r="G52" s="74">
        <f t="shared" si="0"/>
        <v>0</v>
      </c>
      <c r="H52" s="74">
        <f>'ženy 19-24'!L46</f>
      </c>
      <c r="I52" s="118">
        <f>SUM(G52:G53)</f>
        <v>0</v>
      </c>
    </row>
    <row r="53" spans="1:9" ht="10.5" customHeight="1">
      <c r="A53" s="116"/>
      <c r="B53" s="117"/>
      <c r="C53" s="84" t="s">
        <v>48</v>
      </c>
      <c r="D53" s="74">
        <f>'ženy 19-24'!H47</f>
        <v>0</v>
      </c>
      <c r="E53" s="74">
        <f>'ženy 19-24'!J51</f>
      </c>
      <c r="F53" s="74">
        <f>'ženy 19-24'!K51</f>
      </c>
      <c r="G53" s="74">
        <f t="shared" si="0"/>
        <v>0</v>
      </c>
      <c r="H53" s="74">
        <f>'ženy 19-24'!L51</f>
      </c>
      <c r="I53" s="118"/>
    </row>
    <row r="54" spans="1:9" ht="10.5" customHeight="1">
      <c r="A54" s="116" t="s">
        <v>63</v>
      </c>
      <c r="B54" s="121" t="str">
        <f>'ženy 25-30'!B2</f>
        <v>název </v>
      </c>
      <c r="C54" s="84" t="s">
        <v>48</v>
      </c>
      <c r="D54" s="75">
        <f>'ženy 25-30'!A6</f>
        <v>0</v>
      </c>
      <c r="E54" s="75">
        <f>'ženy 25-30'!C10</f>
      </c>
      <c r="F54" s="75">
        <f>'ženy 25-30'!D10</f>
      </c>
      <c r="G54" s="75">
        <f t="shared" si="0"/>
        <v>0</v>
      </c>
      <c r="H54" s="75">
        <f>'ženy 25-30'!E10</f>
      </c>
      <c r="I54" s="118">
        <f>SUM(G54:G55)</f>
        <v>0</v>
      </c>
    </row>
    <row r="55" spans="1:9" ht="10.5" customHeight="1">
      <c r="A55" s="116"/>
      <c r="B55" s="121"/>
      <c r="C55" s="84" t="s">
        <v>48</v>
      </c>
      <c r="D55" s="75">
        <f>'ženy 25-30'!A11</f>
        <v>0</v>
      </c>
      <c r="E55" s="75">
        <f>'ženy 25-30'!C15</f>
      </c>
      <c r="F55" s="75">
        <f>'ženy 25-30'!D15</f>
      </c>
      <c r="G55" s="75">
        <f t="shared" si="0"/>
        <v>0</v>
      </c>
      <c r="H55" s="75">
        <f>'ženy 25-30'!E15</f>
      </c>
      <c r="I55" s="118"/>
    </row>
    <row r="56" spans="1:9" ht="10.5" customHeight="1">
      <c r="A56" s="116" t="s">
        <v>65</v>
      </c>
      <c r="B56" s="119" t="str">
        <f>'ženy 25-30'!I2</f>
        <v>název </v>
      </c>
      <c r="C56" s="84" t="s">
        <v>48</v>
      </c>
      <c r="D56" s="75">
        <f>'ženy 25-30'!H6</f>
        <v>0</v>
      </c>
      <c r="E56" s="75">
        <f>'ženy 25-30'!J10</f>
      </c>
      <c r="F56" s="75">
        <f>'ženy 25-30'!K10</f>
      </c>
      <c r="G56" s="75">
        <f t="shared" si="0"/>
        <v>0</v>
      </c>
      <c r="H56" s="75">
        <f>'ženy 25-30'!L10</f>
      </c>
      <c r="I56" s="118">
        <f>SUM(G56:G57)</f>
        <v>0</v>
      </c>
    </row>
    <row r="57" spans="1:9" ht="10.5" customHeight="1">
      <c r="A57" s="116"/>
      <c r="B57" s="119"/>
      <c r="C57" s="84" t="s">
        <v>48</v>
      </c>
      <c r="D57" s="75">
        <f>'ženy 25-30'!H11</f>
        <v>0</v>
      </c>
      <c r="E57" s="75">
        <f>'ženy 25-30'!J15</f>
      </c>
      <c r="F57" s="75">
        <f>'ženy 25-30'!K15</f>
      </c>
      <c r="G57" s="75">
        <f t="shared" si="0"/>
        <v>0</v>
      </c>
      <c r="H57" s="75">
        <f>'ženy 25-30'!L15</f>
      </c>
      <c r="I57" s="118"/>
    </row>
    <row r="58" spans="1:9" ht="10.5" customHeight="1">
      <c r="A58" s="116" t="s">
        <v>67</v>
      </c>
      <c r="B58" s="119" t="str">
        <f>'ženy 25-30'!B20</f>
        <v>název </v>
      </c>
      <c r="C58" s="84" t="s">
        <v>48</v>
      </c>
      <c r="D58" s="75">
        <f>'ženy 25-30'!A24</f>
        <v>0</v>
      </c>
      <c r="E58" s="75">
        <f>'ženy 25-30'!C28</f>
      </c>
      <c r="F58" s="75">
        <f>'ženy 25-30'!D28</f>
      </c>
      <c r="G58" s="75">
        <f t="shared" si="0"/>
        <v>0</v>
      </c>
      <c r="H58" s="75">
        <f>'ženy 25-30'!E28</f>
      </c>
      <c r="I58" s="118">
        <f>SUM(G58:G59)</f>
        <v>0</v>
      </c>
    </row>
    <row r="59" spans="1:9" ht="10.5" customHeight="1">
      <c r="A59" s="116"/>
      <c r="B59" s="119"/>
      <c r="C59" s="84" t="s">
        <v>48</v>
      </c>
      <c r="D59" s="75">
        <f>'ženy 25-30'!A29</f>
        <v>0</v>
      </c>
      <c r="E59" s="75">
        <f>'ženy 25-30'!C33</f>
      </c>
      <c r="F59" s="75">
        <f>'ženy 25-30'!D33</f>
      </c>
      <c r="G59" s="75">
        <f t="shared" si="0"/>
        <v>0</v>
      </c>
      <c r="H59" s="75">
        <f>'ženy 25-30'!E33</f>
      </c>
      <c r="I59" s="118"/>
    </row>
    <row r="60" spans="1:9" ht="10.5" customHeight="1">
      <c r="A60" s="116" t="s">
        <v>69</v>
      </c>
      <c r="B60" s="117" t="str">
        <f>'ženy 25-30'!I20</f>
        <v>název </v>
      </c>
      <c r="C60" s="84" t="s">
        <v>48</v>
      </c>
      <c r="D60" s="75">
        <f>'ženy 25-30'!H24</f>
        <v>0</v>
      </c>
      <c r="E60" s="74">
        <f>'ženy 25-30'!J28</f>
      </c>
      <c r="F60" s="74">
        <f>'ženy 25-30'!K28</f>
      </c>
      <c r="G60" s="74">
        <f t="shared" si="0"/>
        <v>0</v>
      </c>
      <c r="H60" s="74">
        <f>'ženy 25-30'!L28</f>
      </c>
      <c r="I60" s="118">
        <f>SUM(G60:G61)</f>
        <v>0</v>
      </c>
    </row>
    <row r="61" spans="1:9" ht="10.5" customHeight="1">
      <c r="A61" s="116"/>
      <c r="B61" s="117"/>
      <c r="C61" s="84" t="s">
        <v>48</v>
      </c>
      <c r="D61" s="75">
        <f>'ženy 25-30'!H29</f>
        <v>0</v>
      </c>
      <c r="E61" s="74">
        <f>'ženy 25-30'!J33</f>
      </c>
      <c r="F61" s="74">
        <f>'ženy 25-30'!K33</f>
      </c>
      <c r="G61" s="74">
        <f t="shared" si="0"/>
        <v>0</v>
      </c>
      <c r="H61" s="74">
        <f>'ženy 25-30'!L33</f>
      </c>
      <c r="I61" s="118"/>
    </row>
    <row r="62" spans="1:9" ht="10.5" customHeight="1">
      <c r="A62" s="116" t="s">
        <v>71</v>
      </c>
      <c r="B62" s="119" t="str">
        <f>'ženy 25-30'!B38</f>
        <v>název </v>
      </c>
      <c r="C62" s="84" t="s">
        <v>48</v>
      </c>
      <c r="D62" s="75">
        <f>'ženy 25-30'!A42</f>
        <v>0</v>
      </c>
      <c r="E62" s="75">
        <f>'ženy 25-30'!C46</f>
      </c>
      <c r="F62" s="75">
        <f>'ženy 25-30'!D46</f>
      </c>
      <c r="G62" s="75">
        <f t="shared" si="0"/>
        <v>0</v>
      </c>
      <c r="H62" s="75">
        <f>'ženy 25-30'!E46</f>
      </c>
      <c r="I62" s="118">
        <f>SUM(G62:G63)</f>
        <v>0</v>
      </c>
    </row>
    <row r="63" spans="1:9" ht="10.5" customHeight="1">
      <c r="A63" s="116"/>
      <c r="B63" s="119"/>
      <c r="C63" s="84" t="s">
        <v>48</v>
      </c>
      <c r="D63" s="75">
        <f>'ženy 25-30'!A47</f>
        <v>0</v>
      </c>
      <c r="E63" s="75">
        <f>'ženy 25-30'!C51</f>
      </c>
      <c r="F63" s="75">
        <f>'ženy 25-30'!D51</f>
      </c>
      <c r="G63" s="75">
        <f t="shared" si="0"/>
        <v>0</v>
      </c>
      <c r="H63" s="75">
        <f>'ženy 25-30'!E51</f>
      </c>
      <c r="I63" s="118"/>
    </row>
    <row r="64" spans="1:9" ht="10.5" customHeight="1">
      <c r="A64" s="116" t="s">
        <v>73</v>
      </c>
      <c r="B64" s="119" t="str">
        <f>'ženy 25-30'!I38</f>
        <v>název </v>
      </c>
      <c r="C64" s="84" t="s">
        <v>48</v>
      </c>
      <c r="D64" s="75">
        <f>'ženy 25-30'!H42</f>
        <v>0</v>
      </c>
      <c r="E64" s="75">
        <f>'ženy 25-30'!J46</f>
      </c>
      <c r="F64" s="75">
        <f>'ženy 25-30'!K46</f>
      </c>
      <c r="G64" s="75">
        <f t="shared" si="0"/>
        <v>0</v>
      </c>
      <c r="H64" s="75">
        <f>'ženy 25-30'!L46</f>
      </c>
      <c r="I64" s="118">
        <f>SUM(G64:G65)</f>
        <v>0</v>
      </c>
    </row>
    <row r="65" spans="1:9" ht="10.5" customHeight="1">
      <c r="A65" s="116"/>
      <c r="B65" s="119"/>
      <c r="C65" s="84" t="s">
        <v>48</v>
      </c>
      <c r="D65" s="75">
        <f>'ženy 25-30'!H47</f>
        <v>0</v>
      </c>
      <c r="E65" s="75">
        <f>'ženy 25-30'!J51</f>
      </c>
      <c r="F65" s="75">
        <f>'ženy 25-30'!K51</f>
      </c>
      <c r="G65" s="75">
        <f t="shared" si="0"/>
        <v>0</v>
      </c>
      <c r="H65" s="75">
        <f>'ženy 25-30'!L51</f>
      </c>
      <c r="I65" s="118"/>
    </row>
    <row r="66" spans="1:9" ht="10.5" customHeight="1">
      <c r="A66" s="116" t="s">
        <v>75</v>
      </c>
      <c r="B66" s="119" t="str">
        <f>'ženy 31-36'!B2</f>
        <v>název </v>
      </c>
      <c r="C66" s="84" t="s">
        <v>48</v>
      </c>
      <c r="D66" s="75">
        <f>'ženy 31-36'!A6</f>
        <v>0</v>
      </c>
      <c r="E66" s="75">
        <f>'ženy 31-36'!C10</f>
      </c>
      <c r="F66" s="75">
        <f>'ženy 31-36'!D10</f>
      </c>
      <c r="G66" s="75">
        <f t="shared" si="0"/>
        <v>0</v>
      </c>
      <c r="H66" s="75">
        <f>'ženy 31-36'!E10</f>
      </c>
      <c r="I66" s="118">
        <f>SUM(G66:G67)</f>
        <v>0</v>
      </c>
    </row>
    <row r="67" spans="1:9" ht="10.5" customHeight="1">
      <c r="A67" s="116"/>
      <c r="B67" s="119"/>
      <c r="C67" s="84" t="s">
        <v>48</v>
      </c>
      <c r="D67" s="75">
        <f>'ženy 31-36'!A11</f>
        <v>0</v>
      </c>
      <c r="E67" s="75">
        <f>'ženy 31-36'!C15</f>
      </c>
      <c r="F67" s="75">
        <f>'ženy 31-36'!D15</f>
      </c>
      <c r="G67" s="75">
        <f t="shared" si="0"/>
        <v>0</v>
      </c>
      <c r="H67" s="75">
        <f>'ženy 31-36'!E15</f>
      </c>
      <c r="I67" s="118"/>
    </row>
    <row r="68" spans="1:9" ht="10.5" customHeight="1">
      <c r="A68" s="116" t="s">
        <v>76</v>
      </c>
      <c r="B68" s="119" t="str">
        <f>'ženy 31-36'!I2</f>
        <v>název </v>
      </c>
      <c r="C68" s="84" t="s">
        <v>48</v>
      </c>
      <c r="D68" s="75">
        <f>'ženy 31-36'!H6</f>
        <v>0</v>
      </c>
      <c r="E68" s="75">
        <f>'ženy 31-36'!J10</f>
      </c>
      <c r="F68" s="75">
        <f>'ženy 31-36'!K10</f>
      </c>
      <c r="G68" s="75">
        <f t="shared" si="0"/>
        <v>0</v>
      </c>
      <c r="H68" s="75">
        <f>'ženy 31-36'!L10</f>
      </c>
      <c r="I68" s="118">
        <f>SUM(G68:G69)</f>
        <v>0</v>
      </c>
    </row>
    <row r="69" spans="1:9" ht="10.5" customHeight="1">
      <c r="A69" s="116"/>
      <c r="B69" s="119"/>
      <c r="C69" s="84" t="s">
        <v>48</v>
      </c>
      <c r="D69" s="75">
        <f>'ženy 31-36'!H11</f>
        <v>0</v>
      </c>
      <c r="E69" s="75">
        <f>'ženy 31-36'!J15</f>
      </c>
      <c r="F69" s="75">
        <f>'ženy 31-36'!K15</f>
      </c>
      <c r="G69" s="75">
        <f t="shared" si="0"/>
        <v>0</v>
      </c>
      <c r="H69" s="75">
        <f>'ženy 31-36'!L15</f>
      </c>
      <c r="I69" s="118"/>
    </row>
    <row r="70" spans="1:9" ht="10.5" customHeight="1">
      <c r="A70" s="116" t="s">
        <v>78</v>
      </c>
      <c r="B70" s="119" t="str">
        <f>'ženy 31-36'!B20</f>
        <v>název </v>
      </c>
      <c r="C70" s="84" t="s">
        <v>48</v>
      </c>
      <c r="D70" s="75">
        <f>'ženy 31-36'!A24</f>
        <v>0</v>
      </c>
      <c r="E70" s="75">
        <f>'ženy 31-36'!C28</f>
      </c>
      <c r="F70" s="75">
        <f>'ženy 31-36'!D28</f>
      </c>
      <c r="G70" s="75">
        <f t="shared" si="0"/>
        <v>0</v>
      </c>
      <c r="H70" s="75">
        <f>'ženy 31-36'!E28</f>
      </c>
      <c r="I70" s="118">
        <f>SUM(G70:G71)</f>
        <v>0</v>
      </c>
    </row>
    <row r="71" spans="1:9" ht="10.5" customHeight="1">
      <c r="A71" s="116"/>
      <c r="B71" s="119"/>
      <c r="C71" s="84" t="s">
        <v>48</v>
      </c>
      <c r="D71" s="75">
        <f>'ženy 31-36'!A29</f>
        <v>0</v>
      </c>
      <c r="E71" s="75">
        <f>'ženy 31-36'!C33</f>
      </c>
      <c r="F71" s="75">
        <f>'ženy 31-36'!D33</f>
      </c>
      <c r="G71" s="75">
        <f t="shared" si="0"/>
        <v>0</v>
      </c>
      <c r="H71" s="75">
        <f>'ženy 31-36'!E33</f>
      </c>
      <c r="I71" s="118"/>
    </row>
    <row r="72" spans="1:9" ht="10.5" customHeight="1">
      <c r="A72" s="116" t="s">
        <v>80</v>
      </c>
      <c r="B72" s="117" t="str">
        <f>'ženy 31-36'!I20</f>
        <v>název </v>
      </c>
      <c r="C72" s="84" t="s">
        <v>48</v>
      </c>
      <c r="D72" s="74">
        <f>'ženy 31-36'!H24</f>
        <v>0</v>
      </c>
      <c r="E72" s="74">
        <f>'ženy 31-36'!J28</f>
      </c>
      <c r="F72" s="74">
        <f>'ženy 31-36'!K28</f>
      </c>
      <c r="G72" s="74">
        <f t="shared" si="0"/>
        <v>0</v>
      </c>
      <c r="H72" s="76">
        <f>'ženy 31-36'!L28</f>
      </c>
      <c r="I72" s="118">
        <f>SUM(G72:G73)</f>
        <v>0</v>
      </c>
    </row>
    <row r="73" spans="1:9" ht="10.5" customHeight="1">
      <c r="A73" s="116"/>
      <c r="B73" s="117"/>
      <c r="C73" s="84" t="s">
        <v>48</v>
      </c>
      <c r="D73" s="74">
        <f>'ženy 31-36'!H29</f>
        <v>0</v>
      </c>
      <c r="E73" s="74">
        <f>'ženy 31-36'!J33</f>
      </c>
      <c r="F73" s="74">
        <f>'ženy 31-36'!K33</f>
      </c>
      <c r="G73" s="74">
        <f t="shared" si="0"/>
        <v>0</v>
      </c>
      <c r="H73" s="74">
        <f>'ženy 31-36'!L33</f>
      </c>
      <c r="I73" s="118"/>
    </row>
    <row r="74" spans="1:9" ht="10.5" customHeight="1">
      <c r="A74" s="116" t="s">
        <v>82</v>
      </c>
      <c r="B74" s="119" t="str">
        <f>'ženy 31-36'!B38</f>
        <v>název </v>
      </c>
      <c r="C74" s="84" t="s">
        <v>48</v>
      </c>
      <c r="D74" s="75">
        <f>'ženy 31-36'!A42</f>
        <v>0</v>
      </c>
      <c r="E74" s="75">
        <f>'ženy 31-36'!C46</f>
      </c>
      <c r="F74" s="75">
        <f>'ženy 31-36'!D46</f>
      </c>
      <c r="G74" s="75">
        <f t="shared" si="0"/>
        <v>0</v>
      </c>
      <c r="H74" s="75">
        <f>'ženy 31-36'!E46</f>
      </c>
      <c r="I74" s="118">
        <f>SUM(G74:G75)</f>
        <v>0</v>
      </c>
    </row>
    <row r="75" spans="1:9" ht="10.5" customHeight="1">
      <c r="A75" s="116"/>
      <c r="B75" s="119"/>
      <c r="C75" s="84" t="s">
        <v>48</v>
      </c>
      <c r="D75" s="75">
        <f>'ženy 31-36'!A47</f>
        <v>0</v>
      </c>
      <c r="E75" s="75">
        <f>'ženy 31-36'!C51</f>
      </c>
      <c r="F75" s="75">
        <f>'ženy 31-36'!D51</f>
      </c>
      <c r="G75" s="75">
        <f t="shared" si="0"/>
        <v>0</v>
      </c>
      <c r="H75" s="75">
        <f>'ženy 31-36'!E51</f>
      </c>
      <c r="I75" s="118"/>
    </row>
    <row r="76" spans="1:9" ht="10.5" customHeight="1">
      <c r="A76" s="116" t="s">
        <v>84</v>
      </c>
      <c r="B76" s="117" t="str">
        <f>'ženy 31-36'!I38</f>
        <v>název </v>
      </c>
      <c r="C76" s="84" t="s">
        <v>48</v>
      </c>
      <c r="D76" s="74">
        <f>'ženy 31-36'!H42</f>
        <v>0</v>
      </c>
      <c r="E76" s="74">
        <f>'ženy 31-36'!J46</f>
      </c>
      <c r="F76" s="74">
        <f>'ženy 31-36'!K46</f>
      </c>
      <c r="G76" s="74">
        <f t="shared" si="0"/>
        <v>0</v>
      </c>
      <c r="H76" s="74">
        <f>'ženy 31-36'!L46</f>
      </c>
      <c r="I76" s="118">
        <f>SUM(G76:G77)</f>
        <v>0</v>
      </c>
    </row>
    <row r="77" spans="1:9" ht="10.5" customHeight="1">
      <c r="A77" s="116"/>
      <c r="B77" s="117"/>
      <c r="C77" s="84" t="s">
        <v>48</v>
      </c>
      <c r="D77" s="74">
        <f>'ženy 31-36'!H47</f>
        <v>0</v>
      </c>
      <c r="E77" s="74">
        <f>'ženy 31-36'!J51</f>
      </c>
      <c r="F77" s="74">
        <f>'ženy 31-36'!K51</f>
      </c>
      <c r="G77" s="74">
        <f t="shared" si="0"/>
        <v>0</v>
      </c>
      <c r="H77" s="74">
        <f>'ženy 31-36'!L51</f>
      </c>
      <c r="I77" s="118"/>
    </row>
    <row r="78" spans="1:9" ht="10.5" customHeight="1">
      <c r="A78" s="116" t="s">
        <v>87</v>
      </c>
      <c r="B78" s="117" t="str">
        <f>'ženy 37-42'!B2</f>
        <v>název </v>
      </c>
      <c r="C78" s="84" t="s">
        <v>48</v>
      </c>
      <c r="D78" s="74">
        <f>'ženy 37-42'!A6</f>
        <v>0</v>
      </c>
      <c r="E78" s="74">
        <f>'ženy 37-42'!C10</f>
      </c>
      <c r="F78" s="74">
        <f>'ženy 37-42'!D10</f>
      </c>
      <c r="G78" s="74">
        <f t="shared" si="0"/>
        <v>0</v>
      </c>
      <c r="H78" s="74">
        <f>'ženy 37-42'!E10</f>
      </c>
      <c r="I78" s="118">
        <f>SUM(G78:G79)</f>
        <v>0</v>
      </c>
    </row>
    <row r="79" spans="1:9" ht="10.5" customHeight="1">
      <c r="A79" s="116"/>
      <c r="B79" s="117"/>
      <c r="C79" s="84" t="s">
        <v>48</v>
      </c>
      <c r="D79" s="74">
        <f>'ženy 37-42'!A11</f>
        <v>0</v>
      </c>
      <c r="E79" s="74">
        <f>'ženy 37-42'!C15</f>
      </c>
      <c r="F79" s="74">
        <f>'ženy 37-42'!D15</f>
      </c>
      <c r="G79" s="74">
        <f t="shared" si="0"/>
        <v>0</v>
      </c>
      <c r="H79" s="74">
        <f>'ženy 37-42'!E15</f>
      </c>
      <c r="I79" s="118"/>
    </row>
    <row r="80" spans="1:9" ht="10.5" customHeight="1">
      <c r="A80" s="116" t="s">
        <v>88</v>
      </c>
      <c r="B80" s="117" t="str">
        <f>'ženy 37-42'!I2</f>
        <v>název </v>
      </c>
      <c r="C80" s="84" t="s">
        <v>48</v>
      </c>
      <c r="D80" s="74">
        <f>'ženy 37-42'!H6</f>
        <v>0</v>
      </c>
      <c r="E80" s="74">
        <f>'ženy 37-42'!J10</f>
      </c>
      <c r="F80" s="74">
        <f>'ženy 37-42'!K10</f>
      </c>
      <c r="G80" s="74">
        <f t="shared" si="0"/>
        <v>0</v>
      </c>
      <c r="H80" s="74">
        <f>'ženy 37-42'!L10</f>
      </c>
      <c r="I80" s="118">
        <f>SUM(G80:G81)</f>
        <v>0</v>
      </c>
    </row>
    <row r="81" spans="1:9" ht="10.5" customHeight="1">
      <c r="A81" s="116"/>
      <c r="B81" s="117"/>
      <c r="C81" s="84" t="s">
        <v>48</v>
      </c>
      <c r="D81" s="74">
        <f>'ženy 37-42'!H11</f>
        <v>0</v>
      </c>
      <c r="E81" s="74">
        <f>'ženy 37-42'!J15</f>
      </c>
      <c r="F81" s="74">
        <f>'ženy 37-42'!K15</f>
      </c>
      <c r="G81" s="74">
        <f t="shared" si="0"/>
        <v>0</v>
      </c>
      <c r="H81" s="74">
        <f>'ženy 37-42'!L15</f>
      </c>
      <c r="I81" s="118"/>
    </row>
    <row r="82" spans="1:9" ht="10.5" customHeight="1">
      <c r="A82" s="116" t="s">
        <v>90</v>
      </c>
      <c r="B82" s="117" t="str">
        <f>'ženy 37-42'!B20</f>
        <v>název </v>
      </c>
      <c r="C82" s="84" t="s">
        <v>48</v>
      </c>
      <c r="D82" s="74">
        <f>'ženy 37-42'!A24</f>
        <v>0</v>
      </c>
      <c r="E82" s="74">
        <f>'ženy 37-42'!C28</f>
      </c>
      <c r="F82" s="74">
        <f>'ženy 37-42'!D28</f>
      </c>
      <c r="G82" s="74">
        <f t="shared" si="0"/>
        <v>0</v>
      </c>
      <c r="H82" s="74">
        <f>'ženy 37-42'!E28</f>
      </c>
      <c r="I82" s="118">
        <f>SUM(G82:G83)</f>
        <v>0</v>
      </c>
    </row>
    <row r="83" spans="1:9" ht="10.5" customHeight="1">
      <c r="A83" s="116"/>
      <c r="B83" s="117"/>
      <c r="C83" s="84" t="s">
        <v>48</v>
      </c>
      <c r="D83" s="74">
        <f>'ženy 37-42'!A29</f>
        <v>0</v>
      </c>
      <c r="E83" s="74">
        <f>'ženy 37-42'!C33</f>
      </c>
      <c r="F83" s="74">
        <f>'ženy 37-42'!D33</f>
      </c>
      <c r="G83" s="74">
        <f t="shared" si="0"/>
        <v>0</v>
      </c>
      <c r="H83" s="74">
        <f>'ženy 37-42'!E33</f>
      </c>
      <c r="I83" s="118"/>
    </row>
    <row r="84" spans="1:9" ht="10.5" customHeight="1">
      <c r="A84" s="116" t="s">
        <v>92</v>
      </c>
      <c r="B84" s="117" t="str">
        <f>'ženy 37-42'!I20</f>
        <v>název </v>
      </c>
      <c r="C84" s="84" t="s">
        <v>48</v>
      </c>
      <c r="D84" s="74">
        <f>'ženy 37-42'!H24</f>
        <v>0</v>
      </c>
      <c r="E84" s="74">
        <f>'ženy 37-42'!J28</f>
      </c>
      <c r="F84" s="74">
        <f>'ženy 37-42'!K28</f>
      </c>
      <c r="G84" s="74">
        <f t="shared" si="0"/>
        <v>0</v>
      </c>
      <c r="H84" s="74">
        <f>'ženy 37-42'!L28</f>
      </c>
      <c r="I84" s="118">
        <f>SUM(G84:G85)</f>
        <v>0</v>
      </c>
    </row>
    <row r="85" spans="1:9" ht="10.5" customHeight="1">
      <c r="A85" s="116"/>
      <c r="B85" s="117"/>
      <c r="C85" s="84" t="s">
        <v>48</v>
      </c>
      <c r="D85" s="74">
        <f>'ženy 37-42'!H29</f>
        <v>0</v>
      </c>
      <c r="E85" s="74">
        <f>'ženy 37-42'!J33</f>
      </c>
      <c r="F85" s="74">
        <f>'ženy 37-42'!K33</f>
      </c>
      <c r="G85" s="74">
        <f t="shared" si="0"/>
        <v>0</v>
      </c>
      <c r="H85" s="74">
        <f>'ženy 37-42'!L33</f>
      </c>
      <c r="I85" s="118"/>
    </row>
    <row r="86" spans="1:9" ht="10.5" customHeight="1">
      <c r="A86" s="116" t="s">
        <v>94</v>
      </c>
      <c r="B86" s="117" t="str">
        <f>'ženy 37-42'!B38</f>
        <v>název </v>
      </c>
      <c r="C86" s="84" t="s">
        <v>48</v>
      </c>
      <c r="D86" s="74">
        <f>'ženy 37-42'!A42</f>
        <v>0</v>
      </c>
      <c r="E86" s="74">
        <f>'ženy 37-42'!C46</f>
      </c>
      <c r="F86" s="74">
        <f>'ženy 37-42'!D46</f>
      </c>
      <c r="G86" s="74">
        <f t="shared" si="0"/>
        <v>0</v>
      </c>
      <c r="H86" s="74">
        <f>'ženy 37-42'!E46</f>
      </c>
      <c r="I86" s="118">
        <f>SUM(G86:G87)</f>
        <v>0</v>
      </c>
    </row>
    <row r="87" spans="1:9" ht="10.5" customHeight="1">
      <c r="A87" s="116"/>
      <c r="B87" s="117"/>
      <c r="C87" s="84" t="s">
        <v>48</v>
      </c>
      <c r="D87" s="74">
        <f>'ženy 37-42'!A47</f>
        <v>0</v>
      </c>
      <c r="E87" s="74">
        <f>'ženy 37-42'!C51</f>
      </c>
      <c r="F87" s="74">
        <f>'ženy 37-42'!D51</f>
      </c>
      <c r="G87" s="74">
        <f t="shared" si="0"/>
        <v>0</v>
      </c>
      <c r="H87" s="74">
        <f>'ženy 37-42'!E51</f>
      </c>
      <c r="I87" s="118"/>
    </row>
    <row r="88" spans="1:9" ht="10.5" customHeight="1">
      <c r="A88" s="116" t="s">
        <v>96</v>
      </c>
      <c r="B88" s="117" t="str">
        <f>'ženy 37-42'!I38</f>
        <v>název </v>
      </c>
      <c r="C88" s="84" t="s">
        <v>48</v>
      </c>
      <c r="D88" s="74">
        <f>'ženy 37-42'!H42</f>
        <v>0</v>
      </c>
      <c r="E88" s="74">
        <f>'ženy 37-42'!J46</f>
      </c>
      <c r="F88" s="74">
        <f>'ženy 37-42'!K46</f>
      </c>
      <c r="G88" s="74">
        <f t="shared" si="0"/>
        <v>0</v>
      </c>
      <c r="H88" s="74">
        <f>'ženy 37-42'!L46</f>
      </c>
      <c r="I88" s="118">
        <f>SUM(G88:G89)</f>
        <v>0</v>
      </c>
    </row>
    <row r="89" spans="1:9" ht="10.5" customHeight="1">
      <c r="A89" s="116"/>
      <c r="B89" s="117"/>
      <c r="C89" s="84" t="s">
        <v>48</v>
      </c>
      <c r="D89" s="74">
        <f>'ženy 37-42'!H47</f>
        <v>0</v>
      </c>
      <c r="E89" s="74">
        <f>'ženy 37-42'!J51</f>
      </c>
      <c r="F89" s="74">
        <f>'ženy 37-42'!K51</f>
      </c>
      <c r="G89" s="74">
        <f t="shared" si="0"/>
        <v>0</v>
      </c>
      <c r="H89" s="74">
        <f>'ženy 37-42'!L51</f>
      </c>
      <c r="I89" s="118"/>
    </row>
    <row r="90" spans="1:9" ht="10.5" customHeight="1">
      <c r="A90" s="116" t="s">
        <v>98</v>
      </c>
      <c r="B90" s="117" t="str">
        <f>'ženy 43-48'!B2</f>
        <v>název </v>
      </c>
      <c r="C90" s="84" t="s">
        <v>48</v>
      </c>
      <c r="D90" s="74">
        <f>'ženy 43-48'!A6</f>
        <v>0</v>
      </c>
      <c r="E90" s="74">
        <f>'ženy 43-48'!C10</f>
      </c>
      <c r="F90" s="74">
        <f>'ženy 43-48'!D10</f>
      </c>
      <c r="G90" s="74">
        <f t="shared" si="0"/>
        <v>0</v>
      </c>
      <c r="H90" s="74">
        <f>'ženy 43-48'!E10</f>
      </c>
      <c r="I90" s="118">
        <f>SUM(G90:G91)</f>
        <v>0</v>
      </c>
    </row>
    <row r="91" spans="1:9" ht="10.5" customHeight="1">
      <c r="A91" s="116"/>
      <c r="B91" s="117"/>
      <c r="C91" s="84" t="s">
        <v>48</v>
      </c>
      <c r="D91" s="74">
        <f>'ženy 43-48'!A11</f>
        <v>0</v>
      </c>
      <c r="E91" s="74">
        <f>'ženy 43-48'!C15</f>
      </c>
      <c r="F91" s="74">
        <f>'ženy 43-48'!D15</f>
      </c>
      <c r="G91" s="74">
        <f t="shared" si="0"/>
        <v>0</v>
      </c>
      <c r="H91" s="74">
        <f>'ženy 43-48'!E15</f>
      </c>
      <c r="I91" s="118"/>
    </row>
    <row r="92" spans="1:9" ht="10.5" customHeight="1">
      <c r="A92" s="116" t="s">
        <v>100</v>
      </c>
      <c r="B92" s="117" t="str">
        <f>'ženy 43-48'!I2</f>
        <v>název </v>
      </c>
      <c r="C92" s="84" t="s">
        <v>48</v>
      </c>
      <c r="D92" s="74">
        <f>'ženy 43-48'!H6</f>
        <v>0</v>
      </c>
      <c r="E92" s="74">
        <f>'ženy 43-48'!J10</f>
      </c>
      <c r="F92" s="74">
        <f>'ženy 43-48'!K10</f>
      </c>
      <c r="G92" s="74">
        <f t="shared" si="0"/>
        <v>0</v>
      </c>
      <c r="H92" s="74">
        <f>'ženy 43-48'!L10</f>
      </c>
      <c r="I92" s="118">
        <f>SUM(G92:G93)</f>
        <v>0</v>
      </c>
    </row>
    <row r="93" spans="1:9" ht="10.5" customHeight="1">
      <c r="A93" s="116"/>
      <c r="B93" s="117"/>
      <c r="C93" s="84" t="s">
        <v>48</v>
      </c>
      <c r="D93" s="74">
        <f>'ženy 43-48'!H11</f>
        <v>0</v>
      </c>
      <c r="E93" s="74">
        <f>'ženy 43-48'!J15</f>
      </c>
      <c r="F93" s="74" t="s">
        <v>333</v>
      </c>
      <c r="G93" s="74">
        <f t="shared" si="0"/>
        <v>0</v>
      </c>
      <c r="H93" s="74">
        <f>'ženy 43-48'!L15</f>
      </c>
      <c r="I93" s="118"/>
    </row>
    <row r="94" spans="1:9" ht="10.5" customHeight="1">
      <c r="A94" s="116" t="s">
        <v>102</v>
      </c>
      <c r="B94" s="117" t="str">
        <f>'ženy 43-48'!B20</f>
        <v>název </v>
      </c>
      <c r="C94" s="84" t="s">
        <v>48</v>
      </c>
      <c r="D94" s="74">
        <f>'ženy 43-48'!A24</f>
        <v>0</v>
      </c>
      <c r="E94" s="74" t="s">
        <v>333</v>
      </c>
      <c r="F94" s="74">
        <f>'ženy 43-48'!D28</f>
      </c>
      <c r="G94" s="74">
        <f t="shared" si="0"/>
        <v>0</v>
      </c>
      <c r="H94" s="74">
        <f>'ženy 43-48'!E28</f>
      </c>
      <c r="I94" s="118">
        <f>SUM(G94:G95)</f>
        <v>0</v>
      </c>
    </row>
    <row r="95" spans="1:9" ht="10.5" customHeight="1">
      <c r="A95" s="116"/>
      <c r="B95" s="117"/>
      <c r="C95" s="84" t="s">
        <v>48</v>
      </c>
      <c r="D95" s="74">
        <f>'ženy 43-48'!A29</f>
        <v>0</v>
      </c>
      <c r="E95" s="74">
        <f>'ženy 43-48'!C33</f>
      </c>
      <c r="F95" s="74">
        <f>'ženy 43-48'!D33</f>
      </c>
      <c r="G95" s="74">
        <f t="shared" si="0"/>
        <v>0</v>
      </c>
      <c r="H95" s="74">
        <f>'ženy 43-48'!E33</f>
      </c>
      <c r="I95" s="118"/>
    </row>
    <row r="96" spans="1:9" ht="10.5" customHeight="1">
      <c r="A96" s="116" t="s">
        <v>104</v>
      </c>
      <c r="B96" s="117" t="str">
        <f>'ženy 43-48'!I20</f>
        <v>název </v>
      </c>
      <c r="C96" s="84" t="s">
        <v>48</v>
      </c>
      <c r="D96" s="74">
        <f>'ženy 43-48'!H24</f>
        <v>0</v>
      </c>
      <c r="E96" s="74">
        <f>'ženy 43-48'!J28</f>
      </c>
      <c r="F96" s="74">
        <f>'ženy 43-48'!K28</f>
      </c>
      <c r="G96" s="74">
        <f t="shared" si="0"/>
        <v>0</v>
      </c>
      <c r="H96" s="74">
        <f>'ženy 43-48'!L28</f>
      </c>
      <c r="I96" s="118">
        <f>SUM(G96:G97)</f>
        <v>0</v>
      </c>
    </row>
    <row r="97" spans="1:9" ht="10.5" customHeight="1">
      <c r="A97" s="116"/>
      <c r="B97" s="117"/>
      <c r="C97" s="84" t="s">
        <v>48</v>
      </c>
      <c r="D97" s="74">
        <f>'ženy 43-48'!H29</f>
        <v>0</v>
      </c>
      <c r="E97" s="74">
        <f>'ženy 43-48'!J33</f>
      </c>
      <c r="F97" s="74">
        <f>'ženy 43-48'!K33</f>
      </c>
      <c r="G97" s="74">
        <f t="shared" si="0"/>
        <v>0</v>
      </c>
      <c r="H97" s="74">
        <f>'ženy 43-48'!L33</f>
      </c>
      <c r="I97" s="118"/>
    </row>
    <row r="98" spans="1:9" ht="10.5" customHeight="1">
      <c r="A98" s="116" t="s">
        <v>106</v>
      </c>
      <c r="B98" s="117" t="str">
        <f>'ženy 43-48'!B38</f>
        <v>název </v>
      </c>
      <c r="C98" s="84" t="s">
        <v>48</v>
      </c>
      <c r="D98" s="74">
        <f>'ženy 43-48'!A42</f>
        <v>0</v>
      </c>
      <c r="E98" s="74">
        <f>'ženy 43-48'!C46</f>
      </c>
      <c r="F98" s="74">
        <f>'ženy 43-48'!D46</f>
      </c>
      <c r="G98" s="74">
        <f t="shared" si="0"/>
        <v>0</v>
      </c>
      <c r="H98" s="74">
        <f>'ženy 43-48'!E46</f>
      </c>
      <c r="I98" s="118">
        <f>SUM(G98:G99)</f>
        <v>0</v>
      </c>
    </row>
    <row r="99" spans="1:9" ht="10.5" customHeight="1">
      <c r="A99" s="116"/>
      <c r="B99" s="117"/>
      <c r="C99" s="84" t="s">
        <v>48</v>
      </c>
      <c r="D99" s="74">
        <f>'ženy 43-48'!A47</f>
        <v>0</v>
      </c>
      <c r="E99" s="74">
        <f>'ženy 43-48'!C51</f>
      </c>
      <c r="F99" s="74">
        <f>'ženy 43-48'!D51</f>
      </c>
      <c r="G99" s="74">
        <f t="shared" si="0"/>
        <v>0</v>
      </c>
      <c r="H99" s="74">
        <f>'ženy 43-48'!E51</f>
      </c>
      <c r="I99" s="118"/>
    </row>
    <row r="100" spans="1:9" ht="10.5" customHeight="1">
      <c r="A100" s="116" t="s">
        <v>108</v>
      </c>
      <c r="B100" s="117" t="str">
        <f>'ženy 43-48'!I38</f>
        <v>název </v>
      </c>
      <c r="C100" s="84" t="s">
        <v>48</v>
      </c>
      <c r="D100" s="74">
        <f>'ženy 43-48'!H42</f>
        <v>0</v>
      </c>
      <c r="E100" s="74">
        <f>'ženy 43-48'!J46</f>
      </c>
      <c r="F100" s="74">
        <f>'ženy 43-48'!K46</f>
      </c>
      <c r="G100" s="74">
        <f t="shared" si="0"/>
        <v>0</v>
      </c>
      <c r="H100" s="74">
        <f>'ženy 43-48'!L46</f>
      </c>
      <c r="I100" s="118">
        <f>SUM(G100:G101)</f>
        <v>0</v>
      </c>
    </row>
    <row r="101" spans="1:9" ht="10.5" customHeight="1">
      <c r="A101" s="116"/>
      <c r="B101" s="117"/>
      <c r="C101" s="84" t="s">
        <v>48</v>
      </c>
      <c r="D101" s="74">
        <f>'ženy 43-48'!H47</f>
        <v>0</v>
      </c>
      <c r="E101" s="74">
        <f>'ženy 43-48'!J51</f>
      </c>
      <c r="F101" s="74">
        <f>'ženy 43-48'!K51</f>
      </c>
      <c r="G101" s="74">
        <f t="shared" si="0"/>
        <v>0</v>
      </c>
      <c r="H101" s="74">
        <f>'ženy 43-48'!L51</f>
      </c>
      <c r="I101" s="118"/>
    </row>
    <row r="102" spans="1:9" ht="10.5" customHeight="1">
      <c r="A102" s="79"/>
      <c r="B102" s="80"/>
      <c r="C102" s="80"/>
      <c r="D102" s="79"/>
      <c r="E102" s="81"/>
      <c r="F102" s="81"/>
      <c r="G102" s="81"/>
      <c r="H102" s="81"/>
      <c r="I102" s="82"/>
    </row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</sheetData>
  <sheetProtection password="8F77" sheet="1" objects="1" scenarios="1"/>
  <mergeCells count="146">
    <mergeCell ref="A2:I2"/>
    <mergeCell ref="A3:I3"/>
    <mergeCell ref="A6:A7"/>
    <mergeCell ref="B6:B7"/>
    <mergeCell ref="I6:I7"/>
    <mergeCell ref="A8:A9"/>
    <mergeCell ref="B8:B9"/>
    <mergeCell ref="I8:I9"/>
    <mergeCell ref="A10:A11"/>
    <mergeCell ref="B10:B11"/>
    <mergeCell ref="I10:I11"/>
    <mergeCell ref="A12:A13"/>
    <mergeCell ref="B12:B13"/>
    <mergeCell ref="I12:I13"/>
    <mergeCell ref="A14:A15"/>
    <mergeCell ref="B14:B15"/>
    <mergeCell ref="I14:I15"/>
    <mergeCell ref="A16:A17"/>
    <mergeCell ref="B16:B17"/>
    <mergeCell ref="I16:I17"/>
    <mergeCell ref="A18:A19"/>
    <mergeCell ref="B18:B19"/>
    <mergeCell ref="I18:I19"/>
    <mergeCell ref="A20:A21"/>
    <mergeCell ref="B20:B21"/>
    <mergeCell ref="I20:I21"/>
    <mergeCell ref="A22:A23"/>
    <mergeCell ref="B22:B23"/>
    <mergeCell ref="I22:I23"/>
    <mergeCell ref="A24:A25"/>
    <mergeCell ref="B24:B25"/>
    <mergeCell ref="I24:I25"/>
    <mergeCell ref="A26:A27"/>
    <mergeCell ref="B26:B27"/>
    <mergeCell ref="I26:I27"/>
    <mergeCell ref="A28:A29"/>
    <mergeCell ref="B28:B29"/>
    <mergeCell ref="I28:I29"/>
    <mergeCell ref="A30:A31"/>
    <mergeCell ref="B30:B31"/>
    <mergeCell ref="I30:I31"/>
    <mergeCell ref="A32:A33"/>
    <mergeCell ref="B32:B33"/>
    <mergeCell ref="I32:I33"/>
    <mergeCell ref="A34:A35"/>
    <mergeCell ref="B34:B35"/>
    <mergeCell ref="I34:I35"/>
    <mergeCell ref="A36:A37"/>
    <mergeCell ref="B36:B37"/>
    <mergeCell ref="I36:I37"/>
    <mergeCell ref="A38:A39"/>
    <mergeCell ref="B38:B39"/>
    <mergeCell ref="I38:I39"/>
    <mergeCell ref="A40:A41"/>
    <mergeCell ref="B40:B41"/>
    <mergeCell ref="I40:I41"/>
    <mergeCell ref="A42:A43"/>
    <mergeCell ref="B42:B43"/>
    <mergeCell ref="I42:I43"/>
    <mergeCell ref="A44:A45"/>
    <mergeCell ref="B44:B45"/>
    <mergeCell ref="I44:I45"/>
    <mergeCell ref="A46:A47"/>
    <mergeCell ref="B46:B47"/>
    <mergeCell ref="I46:I47"/>
    <mergeCell ref="A48:A49"/>
    <mergeCell ref="B48:B49"/>
    <mergeCell ref="I48:I49"/>
    <mergeCell ref="A50:A51"/>
    <mergeCell ref="B50:B51"/>
    <mergeCell ref="I50:I51"/>
    <mergeCell ref="A52:A53"/>
    <mergeCell ref="B52:B53"/>
    <mergeCell ref="I52:I53"/>
    <mergeCell ref="A54:A55"/>
    <mergeCell ref="B54:B55"/>
    <mergeCell ref="I54:I55"/>
    <mergeCell ref="A56:A57"/>
    <mergeCell ref="B56:B57"/>
    <mergeCell ref="I56:I57"/>
    <mergeCell ref="A58:A59"/>
    <mergeCell ref="B58:B59"/>
    <mergeCell ref="I58:I59"/>
    <mergeCell ref="A60:A61"/>
    <mergeCell ref="B60:B61"/>
    <mergeCell ref="I60:I61"/>
    <mergeCell ref="A62:A63"/>
    <mergeCell ref="B62:B63"/>
    <mergeCell ref="I62:I63"/>
    <mergeCell ref="A64:A65"/>
    <mergeCell ref="B64:B65"/>
    <mergeCell ref="I64:I65"/>
    <mergeCell ref="A66:A67"/>
    <mergeCell ref="B66:B67"/>
    <mergeCell ref="I66:I67"/>
    <mergeCell ref="A68:A69"/>
    <mergeCell ref="B68:B69"/>
    <mergeCell ref="I68:I69"/>
    <mergeCell ref="A70:A71"/>
    <mergeCell ref="B70:B71"/>
    <mergeCell ref="I70:I71"/>
    <mergeCell ref="A72:A73"/>
    <mergeCell ref="B72:B73"/>
    <mergeCell ref="I72:I73"/>
    <mergeCell ref="A74:A75"/>
    <mergeCell ref="B74:B75"/>
    <mergeCell ref="I74:I75"/>
    <mergeCell ref="A76:A77"/>
    <mergeCell ref="B76:B77"/>
    <mergeCell ref="I76:I77"/>
    <mergeCell ref="A78:A79"/>
    <mergeCell ref="B78:B79"/>
    <mergeCell ref="I78:I79"/>
    <mergeCell ref="A80:A81"/>
    <mergeCell ref="B80:B81"/>
    <mergeCell ref="I80:I81"/>
    <mergeCell ref="A82:A83"/>
    <mergeCell ref="B82:B83"/>
    <mergeCell ref="I82:I83"/>
    <mergeCell ref="A84:A85"/>
    <mergeCell ref="B84:B85"/>
    <mergeCell ref="I84:I85"/>
    <mergeCell ref="A86:A87"/>
    <mergeCell ref="B86:B87"/>
    <mergeCell ref="I86:I87"/>
    <mergeCell ref="A88:A89"/>
    <mergeCell ref="B88:B89"/>
    <mergeCell ref="I88:I89"/>
    <mergeCell ref="A90:A91"/>
    <mergeCell ref="B90:B91"/>
    <mergeCell ref="I90:I91"/>
    <mergeCell ref="A92:A93"/>
    <mergeCell ref="B92:B93"/>
    <mergeCell ref="I92:I93"/>
    <mergeCell ref="A94:A95"/>
    <mergeCell ref="B94:B95"/>
    <mergeCell ref="I94:I95"/>
    <mergeCell ref="A96:A97"/>
    <mergeCell ref="B96:B97"/>
    <mergeCell ref="I96:I97"/>
    <mergeCell ref="A98:A99"/>
    <mergeCell ref="B98:B99"/>
    <mergeCell ref="I98:I99"/>
    <mergeCell ref="A100:A101"/>
    <mergeCell ref="B100:B101"/>
    <mergeCell ref="I100:I101"/>
  </mergeCells>
  <printOptions/>
  <pageMargins left="0.5513888888888889" right="0.4722222222222222" top="0.3541666666666667" bottom="0.3701388888888889" header="0.5118055555555555" footer="0.5118055555555555"/>
  <pageSetup horizontalDpi="300" verticalDpi="300" orientation="portrait" paperSize="9" scale="90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U53"/>
  <sheetViews>
    <sheetView zoomScalePageLayoutView="0" workbookViewId="0" topLeftCell="A31">
      <selection activeCell="R35" sqref="R35"/>
    </sheetView>
  </sheetViews>
  <sheetFormatPr defaultColWidth="9.140625" defaultRowHeight="15"/>
  <cols>
    <col min="1" max="1" width="14.7109375" style="37" customWidth="1"/>
    <col min="2" max="6" width="7.140625" style="37" customWidth="1"/>
    <col min="7" max="7" width="1.421875" style="37" customWidth="1"/>
    <col min="8" max="8" width="14.7109375" style="37" customWidth="1"/>
    <col min="9" max="13" width="7.140625" style="37" customWidth="1"/>
    <col min="14" max="16384" width="9.140625" style="37" customWidth="1"/>
  </cols>
  <sheetData>
    <row r="1" spans="1:13" s="39" customFormat="1" ht="34.5" customHeight="1">
      <c r="A1" s="103" t="s">
        <v>1</v>
      </c>
      <c r="B1" s="103"/>
      <c r="C1" s="103"/>
      <c r="D1" s="103"/>
      <c r="E1" s="103"/>
      <c r="F1" s="103"/>
      <c r="G1" s="38"/>
      <c r="H1" s="103" t="s">
        <v>1</v>
      </c>
      <c r="I1" s="103"/>
      <c r="J1" s="103"/>
      <c r="K1" s="103"/>
      <c r="L1" s="103"/>
      <c r="M1" s="103"/>
    </row>
    <row r="2" spans="1:13" ht="25.5" customHeight="1">
      <c r="A2" s="40" t="s">
        <v>292</v>
      </c>
      <c r="B2" s="104" t="s">
        <v>293</v>
      </c>
      <c r="C2" s="104"/>
      <c r="D2" s="104"/>
      <c r="E2" s="104"/>
      <c r="F2" s="104"/>
      <c r="G2" s="41"/>
      <c r="H2" s="40" t="s">
        <v>292</v>
      </c>
      <c r="I2" s="104" t="s">
        <v>294</v>
      </c>
      <c r="J2" s="104"/>
      <c r="K2" s="104"/>
      <c r="L2" s="104"/>
      <c r="M2" s="104"/>
    </row>
    <row r="3" spans="1:13" ht="12.75" customHeight="1">
      <c r="A3" s="105" t="s">
        <v>295</v>
      </c>
      <c r="B3" s="106" t="s">
        <v>296</v>
      </c>
      <c r="C3" s="107" t="s">
        <v>297</v>
      </c>
      <c r="D3" s="107"/>
      <c r="E3" s="107"/>
      <c r="F3" s="107"/>
      <c r="H3" s="105" t="s">
        <v>295</v>
      </c>
      <c r="I3" s="106" t="s">
        <v>296</v>
      </c>
      <c r="J3" s="107" t="s">
        <v>297</v>
      </c>
      <c r="K3" s="107"/>
      <c r="L3" s="107"/>
      <c r="M3" s="107"/>
    </row>
    <row r="4" spans="1:13" ht="12.75">
      <c r="A4" s="105"/>
      <c r="B4" s="106"/>
      <c r="C4" s="42" t="s">
        <v>298</v>
      </c>
      <c r="D4" s="43" t="s">
        <v>299</v>
      </c>
      <c r="E4" s="43" t="s">
        <v>300</v>
      </c>
      <c r="F4" s="44" t="s">
        <v>301</v>
      </c>
      <c r="H4" s="105"/>
      <c r="I4" s="106"/>
      <c r="J4" s="42" t="s">
        <v>298</v>
      </c>
      <c r="K4" s="43" t="s">
        <v>299</v>
      </c>
      <c r="L4" s="43" t="s">
        <v>300</v>
      </c>
      <c r="M4" s="44" t="s">
        <v>301</v>
      </c>
    </row>
    <row r="5" spans="1:8" ht="12.75">
      <c r="A5" s="41"/>
      <c r="H5" s="41"/>
    </row>
    <row r="6" spans="1:13" ht="12.75" customHeight="1">
      <c r="A6" s="108" t="s">
        <v>181</v>
      </c>
      <c r="B6" s="45">
        <v>1</v>
      </c>
      <c r="C6" s="46">
        <v>103</v>
      </c>
      <c r="D6" s="46">
        <v>54</v>
      </c>
      <c r="E6" s="47">
        <v>0</v>
      </c>
      <c r="F6" s="48">
        <f>IF(ISBLANK(C6),"",C6+D6)</f>
        <v>157</v>
      </c>
      <c r="H6" s="101" t="s">
        <v>213</v>
      </c>
      <c r="I6" s="45">
        <v>3</v>
      </c>
      <c r="J6" s="46">
        <v>82</v>
      </c>
      <c r="K6" s="46">
        <v>45</v>
      </c>
      <c r="L6" s="47">
        <v>1</v>
      </c>
      <c r="M6" s="48">
        <f>IF(ISBLANK(J6),"",J6+K6)</f>
        <v>127</v>
      </c>
    </row>
    <row r="7" spans="1:13" ht="12.75" customHeight="1">
      <c r="A7" s="108"/>
      <c r="B7" s="49">
        <v>2</v>
      </c>
      <c r="C7" s="50">
        <v>109</v>
      </c>
      <c r="D7" s="50">
        <v>43</v>
      </c>
      <c r="E7" s="51">
        <v>0</v>
      </c>
      <c r="F7" s="52">
        <f>IF(ISBLANK(C7),"",C7+D7)</f>
        <v>152</v>
      </c>
      <c r="H7" s="101"/>
      <c r="I7" s="49">
        <v>4</v>
      </c>
      <c r="J7" s="50">
        <v>95</v>
      </c>
      <c r="K7" s="50">
        <v>51</v>
      </c>
      <c r="L7" s="51">
        <v>1</v>
      </c>
      <c r="M7" s="52">
        <f>IF(ISBLANK(J7),"",J7+K7)</f>
        <v>146</v>
      </c>
    </row>
    <row r="8" spans="1:13" ht="12.75" customHeight="1">
      <c r="A8" s="108"/>
      <c r="B8" s="49">
        <v>4</v>
      </c>
      <c r="C8" s="50">
        <v>100</v>
      </c>
      <c r="D8" s="50">
        <v>45</v>
      </c>
      <c r="E8" s="51">
        <v>2</v>
      </c>
      <c r="F8" s="52">
        <f>IF(ISBLANK(C8),"",C8+D8)</f>
        <v>145</v>
      </c>
      <c r="H8" s="101"/>
      <c r="I8" s="49">
        <v>2</v>
      </c>
      <c r="J8" s="50">
        <v>77</v>
      </c>
      <c r="K8" s="50">
        <v>35</v>
      </c>
      <c r="L8" s="51">
        <v>3</v>
      </c>
      <c r="M8" s="52">
        <f>IF(ISBLANK(J8),"",J8+K8)</f>
        <v>112</v>
      </c>
    </row>
    <row r="9" spans="1:13" ht="12.75" customHeight="1">
      <c r="A9" s="108"/>
      <c r="B9" s="53">
        <v>3</v>
      </c>
      <c r="C9" s="54">
        <v>89</v>
      </c>
      <c r="D9" s="54">
        <v>54</v>
      </c>
      <c r="E9" s="55">
        <v>1</v>
      </c>
      <c r="F9" s="56">
        <f>IF(ISBLANK(C9),"",C9+D9)</f>
        <v>143</v>
      </c>
      <c r="H9" s="101"/>
      <c r="I9" s="53">
        <v>1</v>
      </c>
      <c r="J9" s="54">
        <v>93</v>
      </c>
      <c r="K9" s="54">
        <v>27</v>
      </c>
      <c r="L9" s="55">
        <v>1</v>
      </c>
      <c r="M9" s="56">
        <f>IF(ISBLANK(J9),"",J9+K9)</f>
        <v>120</v>
      </c>
    </row>
    <row r="10" spans="1:13" ht="16.5" customHeight="1">
      <c r="A10" s="108"/>
      <c r="B10" s="57" t="s">
        <v>302</v>
      </c>
      <c r="C10" s="58">
        <f>IF(ISNUMBER(C6),SUM(C6:C9),"")</f>
        <v>401</v>
      </c>
      <c r="D10" s="59">
        <f>IF(ISNUMBER(D6),SUM(D6:D9),"")</f>
        <v>196</v>
      </c>
      <c r="E10" s="59">
        <f>IF(ISNUMBER(E6),SUM(E6:E9),"")</f>
        <v>3</v>
      </c>
      <c r="F10" s="60">
        <f>IF(ISNUMBER(F6),SUM(F6:F9),"")</f>
        <v>597</v>
      </c>
      <c r="H10" s="101"/>
      <c r="I10" s="57" t="s">
        <v>302</v>
      </c>
      <c r="J10" s="58">
        <f>IF(ISNUMBER(J6),SUM(J6:J9),"")</f>
        <v>347</v>
      </c>
      <c r="K10" s="59">
        <f>IF(ISNUMBER(K6),SUM(K6:K9),"")</f>
        <v>158</v>
      </c>
      <c r="L10" s="59">
        <f>IF(ISNUMBER(L6),SUM(L6:L9),"")</f>
        <v>6</v>
      </c>
      <c r="M10" s="60">
        <f>IF(ISNUMBER(M6),SUM(M6:M9),"")</f>
        <v>505</v>
      </c>
    </row>
    <row r="11" spans="1:13" ht="12.75" customHeight="1">
      <c r="A11" s="100" t="s">
        <v>268</v>
      </c>
      <c r="B11" s="45">
        <v>2</v>
      </c>
      <c r="C11" s="46">
        <v>90</v>
      </c>
      <c r="D11" s="46">
        <v>60</v>
      </c>
      <c r="E11" s="47">
        <v>1</v>
      </c>
      <c r="F11" s="48">
        <f>IF(ISBLANK(C11),"",C11+D11)</f>
        <v>150</v>
      </c>
      <c r="H11" s="101" t="s">
        <v>278</v>
      </c>
      <c r="I11" s="45">
        <v>4</v>
      </c>
      <c r="J11" s="46">
        <v>92</v>
      </c>
      <c r="K11" s="46">
        <v>52</v>
      </c>
      <c r="L11" s="47">
        <v>0</v>
      </c>
      <c r="M11" s="48">
        <f>IF(ISBLANK(J11),"",J11+K11)</f>
        <v>144</v>
      </c>
    </row>
    <row r="12" spans="1:13" ht="12.75" customHeight="1">
      <c r="A12" s="100"/>
      <c r="B12" s="49">
        <v>1</v>
      </c>
      <c r="C12" s="50">
        <v>108</v>
      </c>
      <c r="D12" s="50">
        <v>34</v>
      </c>
      <c r="E12" s="51">
        <v>3</v>
      </c>
      <c r="F12" s="52">
        <f>IF(ISBLANK(C12),"",C12+D12)</f>
        <v>142</v>
      </c>
      <c r="H12" s="101"/>
      <c r="I12" s="49">
        <v>3</v>
      </c>
      <c r="J12" s="50">
        <v>92</v>
      </c>
      <c r="K12" s="50">
        <v>34</v>
      </c>
      <c r="L12" s="51">
        <v>3</v>
      </c>
      <c r="M12" s="52">
        <f>IF(ISBLANK(J12),"",J12+K12)</f>
        <v>126</v>
      </c>
    </row>
    <row r="13" spans="1:13" ht="12.75" customHeight="1">
      <c r="A13" s="100"/>
      <c r="B13" s="49">
        <v>3</v>
      </c>
      <c r="C13" s="50">
        <v>100</v>
      </c>
      <c r="D13" s="50">
        <v>60</v>
      </c>
      <c r="E13" s="51">
        <v>2</v>
      </c>
      <c r="F13" s="52">
        <f>IF(ISBLANK(C13),"",C13+D13)</f>
        <v>160</v>
      </c>
      <c r="H13" s="101"/>
      <c r="I13" s="49">
        <v>1</v>
      </c>
      <c r="J13" s="50">
        <v>98</v>
      </c>
      <c r="K13" s="50">
        <v>44</v>
      </c>
      <c r="L13" s="51">
        <v>0</v>
      </c>
      <c r="M13" s="52">
        <f>IF(ISBLANK(J13),"",J13+K13)</f>
        <v>142</v>
      </c>
    </row>
    <row r="14" spans="1:13" ht="12.75" customHeight="1">
      <c r="A14" s="100"/>
      <c r="B14" s="53">
        <v>4</v>
      </c>
      <c r="C14" s="54">
        <v>92</v>
      </c>
      <c r="D14" s="54">
        <v>62</v>
      </c>
      <c r="E14" s="55">
        <v>0</v>
      </c>
      <c r="F14" s="56">
        <f>IF(ISBLANK(C14),"",C14+D14)</f>
        <v>154</v>
      </c>
      <c r="H14" s="101"/>
      <c r="I14" s="53">
        <v>2</v>
      </c>
      <c r="J14" s="54">
        <v>90</v>
      </c>
      <c r="K14" s="54">
        <v>51</v>
      </c>
      <c r="L14" s="55">
        <v>2</v>
      </c>
      <c r="M14" s="56">
        <f>IF(ISBLANK(J14),"",J14+K14)</f>
        <v>141</v>
      </c>
    </row>
    <row r="15" spans="1:13" ht="16.5" customHeight="1">
      <c r="A15" s="100"/>
      <c r="B15" s="57" t="s">
        <v>302</v>
      </c>
      <c r="C15" s="61">
        <f>IF(ISNUMBER(C11),SUM(C11:C14),"")</f>
        <v>390</v>
      </c>
      <c r="D15" s="61">
        <f>IF(ISNUMBER(D11),SUM(D11:D14),"")</f>
        <v>216</v>
      </c>
      <c r="E15" s="59">
        <f>IF(ISNUMBER(E11),SUM(E11:E14),"")</f>
        <v>6</v>
      </c>
      <c r="F15" s="60">
        <f>IF(ISNUMBER(F11),SUM(F11:F14),"")</f>
        <v>606</v>
      </c>
      <c r="H15" s="101"/>
      <c r="I15" s="57" t="s">
        <v>302</v>
      </c>
      <c r="J15" s="58">
        <f>IF(ISNUMBER(J11),SUM(J11:J14),"")</f>
        <v>372</v>
      </c>
      <c r="K15" s="59">
        <f>IF(ISNUMBER(K11),SUM(K11:K14),"")</f>
        <v>181</v>
      </c>
      <c r="L15" s="59">
        <f>IF(ISNUMBER(L11),SUM(L11:L14),"")</f>
        <v>5</v>
      </c>
      <c r="M15" s="60">
        <f>IF(ISNUMBER(M11),SUM(M11:M14),"")</f>
        <v>553</v>
      </c>
    </row>
    <row r="17" spans="1:13" s="64" customFormat="1" ht="21.75" customHeight="1">
      <c r="A17" s="102" t="s">
        <v>301</v>
      </c>
      <c r="B17" s="102"/>
      <c r="C17" s="62">
        <f>SUM(C10+C15)</f>
        <v>791</v>
      </c>
      <c r="D17" s="62">
        <f>SUM(D10+D15)</f>
        <v>412</v>
      </c>
      <c r="E17" s="62">
        <f>SUM(E10+E15)</f>
        <v>9</v>
      </c>
      <c r="F17" s="63">
        <f>SUM(F10+F15)</f>
        <v>1203</v>
      </c>
      <c r="H17" s="102" t="s">
        <v>301</v>
      </c>
      <c r="I17" s="102"/>
      <c r="J17" s="65">
        <f>J10+J15</f>
        <v>719</v>
      </c>
      <c r="K17" s="65">
        <f>K10+K15</f>
        <v>339</v>
      </c>
      <c r="L17" s="65">
        <f>L10+L15</f>
        <v>11</v>
      </c>
      <c r="M17" s="66">
        <f>M10+M15</f>
        <v>1058</v>
      </c>
    </row>
    <row r="18" ht="31.5" customHeight="1"/>
    <row r="19" spans="1:13" s="39" customFormat="1" ht="34.5" customHeight="1">
      <c r="A19" s="103" t="s">
        <v>1</v>
      </c>
      <c r="B19" s="103"/>
      <c r="C19" s="103"/>
      <c r="D19" s="103"/>
      <c r="E19" s="103"/>
      <c r="F19" s="103"/>
      <c r="G19" s="38"/>
      <c r="H19" s="103" t="s">
        <v>1</v>
      </c>
      <c r="I19" s="103"/>
      <c r="J19" s="103"/>
      <c r="K19" s="103"/>
      <c r="L19" s="103"/>
      <c r="M19" s="103"/>
    </row>
    <row r="20" spans="1:13" ht="25.5" customHeight="1">
      <c r="A20" s="40" t="s">
        <v>292</v>
      </c>
      <c r="B20" s="109" t="s">
        <v>303</v>
      </c>
      <c r="C20" s="109"/>
      <c r="D20" s="109"/>
      <c r="E20" s="109"/>
      <c r="F20" s="109"/>
      <c r="G20" s="41"/>
      <c r="H20" s="40" t="s">
        <v>292</v>
      </c>
      <c r="I20" s="109" t="s">
        <v>304</v>
      </c>
      <c r="J20" s="109"/>
      <c r="K20" s="109"/>
      <c r="L20" s="109"/>
      <c r="M20" s="109"/>
    </row>
    <row r="21" spans="1:13" ht="12.75" customHeight="1">
      <c r="A21" s="105" t="s">
        <v>295</v>
      </c>
      <c r="B21" s="106" t="s">
        <v>296</v>
      </c>
      <c r="C21" s="107" t="s">
        <v>297</v>
      </c>
      <c r="D21" s="107"/>
      <c r="E21" s="107"/>
      <c r="F21" s="107"/>
      <c r="H21" s="105" t="s">
        <v>295</v>
      </c>
      <c r="I21" s="106" t="s">
        <v>296</v>
      </c>
      <c r="J21" s="107" t="s">
        <v>297</v>
      </c>
      <c r="K21" s="107"/>
      <c r="L21" s="107"/>
      <c r="M21" s="107"/>
    </row>
    <row r="22" spans="1:13" ht="12.75">
      <c r="A22" s="105"/>
      <c r="B22" s="106"/>
      <c r="C22" s="42" t="s">
        <v>298</v>
      </c>
      <c r="D22" s="43" t="s">
        <v>299</v>
      </c>
      <c r="E22" s="43" t="s">
        <v>300</v>
      </c>
      <c r="F22" s="44" t="s">
        <v>301</v>
      </c>
      <c r="H22" s="105"/>
      <c r="I22" s="106"/>
      <c r="J22" s="42" t="s">
        <v>298</v>
      </c>
      <c r="K22" s="43" t="s">
        <v>299</v>
      </c>
      <c r="L22" s="43" t="s">
        <v>300</v>
      </c>
      <c r="M22" s="44" t="s">
        <v>301</v>
      </c>
    </row>
    <row r="23" spans="1:8" ht="12.75">
      <c r="A23" s="41"/>
      <c r="H23" s="41"/>
    </row>
    <row r="24" spans="1:13" ht="12.75" customHeight="1">
      <c r="A24" s="108" t="s">
        <v>281</v>
      </c>
      <c r="B24" s="45">
        <v>1</v>
      </c>
      <c r="C24" s="46">
        <v>85</v>
      </c>
      <c r="D24" s="46">
        <v>34</v>
      </c>
      <c r="E24" s="47">
        <v>2</v>
      </c>
      <c r="F24" s="48">
        <f>IF(ISBLANK(C24),"",C24+D24)</f>
        <v>119</v>
      </c>
      <c r="H24" s="100" t="s">
        <v>276</v>
      </c>
      <c r="I24" s="45">
        <v>3</v>
      </c>
      <c r="J24" s="46">
        <v>93</v>
      </c>
      <c r="K24" s="46">
        <v>35</v>
      </c>
      <c r="L24" s="47">
        <v>3</v>
      </c>
      <c r="M24" s="48">
        <f>IF(ISBLANK(J24),"",J24+K24)</f>
        <v>128</v>
      </c>
    </row>
    <row r="25" spans="1:13" ht="12.75" customHeight="1">
      <c r="A25" s="108"/>
      <c r="B25" s="49">
        <v>2</v>
      </c>
      <c r="C25" s="50">
        <v>96</v>
      </c>
      <c r="D25" s="50">
        <v>51</v>
      </c>
      <c r="E25" s="51">
        <v>1</v>
      </c>
      <c r="F25" s="52">
        <f>IF(ISBLANK(C25),"",C25+D25)</f>
        <v>147</v>
      </c>
      <c r="H25" s="100"/>
      <c r="I25" s="49">
        <v>4</v>
      </c>
      <c r="J25" s="50">
        <v>99</v>
      </c>
      <c r="K25" s="50">
        <v>34</v>
      </c>
      <c r="L25" s="51">
        <v>1</v>
      </c>
      <c r="M25" s="52">
        <f>IF(ISBLANK(J25),"",J25+K25)</f>
        <v>133</v>
      </c>
    </row>
    <row r="26" spans="1:13" ht="12.75" customHeight="1">
      <c r="A26" s="108"/>
      <c r="B26" s="49">
        <v>4</v>
      </c>
      <c r="C26" s="50">
        <v>95</v>
      </c>
      <c r="D26" s="50">
        <v>53</v>
      </c>
      <c r="E26" s="51">
        <v>0</v>
      </c>
      <c r="F26" s="52">
        <f>IF(ISBLANK(C26),"",C26+D26)</f>
        <v>148</v>
      </c>
      <c r="H26" s="100"/>
      <c r="I26" s="49">
        <v>2</v>
      </c>
      <c r="J26" s="50">
        <v>92</v>
      </c>
      <c r="K26" s="50">
        <v>63</v>
      </c>
      <c r="L26" s="51">
        <v>0</v>
      </c>
      <c r="M26" s="52">
        <f>IF(ISBLANK(J26),"",J26+K26)</f>
        <v>155</v>
      </c>
    </row>
    <row r="27" spans="1:13" ht="12.75" customHeight="1">
      <c r="A27" s="108"/>
      <c r="B27" s="53">
        <v>3</v>
      </c>
      <c r="C27" s="54">
        <v>89</v>
      </c>
      <c r="D27" s="54">
        <v>45</v>
      </c>
      <c r="E27" s="55">
        <v>1</v>
      </c>
      <c r="F27" s="56">
        <f>IF(ISBLANK(C27),"",C27+D27)</f>
        <v>134</v>
      </c>
      <c r="H27" s="100"/>
      <c r="I27" s="53">
        <v>1</v>
      </c>
      <c r="J27" s="54">
        <v>100</v>
      </c>
      <c r="K27" s="54">
        <v>40</v>
      </c>
      <c r="L27" s="55">
        <v>0</v>
      </c>
      <c r="M27" s="56">
        <f>IF(ISBLANK(J27),"",J27+K27)</f>
        <v>140</v>
      </c>
    </row>
    <row r="28" spans="1:13" ht="16.5" customHeight="1">
      <c r="A28" s="108"/>
      <c r="B28" s="57" t="s">
        <v>302</v>
      </c>
      <c r="C28" s="58">
        <f>IF(ISNUMBER(C24),SUM(C24:C27),"")</f>
        <v>365</v>
      </c>
      <c r="D28" s="59">
        <f>IF(ISNUMBER(D24),SUM(D24:D27),"")</f>
        <v>183</v>
      </c>
      <c r="E28" s="59">
        <f>IF(ISNUMBER(E24),SUM(E24:E27),"")</f>
        <v>4</v>
      </c>
      <c r="F28" s="60">
        <f>IF(ISNUMBER(F24),SUM(F24:F27),"")</f>
        <v>548</v>
      </c>
      <c r="H28" s="100"/>
      <c r="I28" s="57" t="s">
        <v>302</v>
      </c>
      <c r="J28" s="58">
        <f>IF(ISNUMBER(J24),SUM(J24:J27),"")</f>
        <v>384</v>
      </c>
      <c r="K28" s="59">
        <f>IF(ISNUMBER(K24),SUM(K24:K27),"")</f>
        <v>172</v>
      </c>
      <c r="L28" s="59">
        <f>IF(ISNUMBER(L24),SUM(L24:L27),"")</f>
        <v>4</v>
      </c>
      <c r="M28" s="60">
        <f>IF(ISNUMBER(M24),SUM(M24:M27),"")</f>
        <v>556</v>
      </c>
    </row>
    <row r="29" spans="1:13" ht="12.75" customHeight="1">
      <c r="A29" s="101" t="s">
        <v>233</v>
      </c>
      <c r="B29" s="45">
        <v>2</v>
      </c>
      <c r="C29" s="67">
        <v>91</v>
      </c>
      <c r="D29" s="47">
        <v>41</v>
      </c>
      <c r="E29" s="47">
        <v>2</v>
      </c>
      <c r="F29" s="48">
        <f>IF(ISBLANK(C29),"",C29+D29)</f>
        <v>132</v>
      </c>
      <c r="H29" s="101" t="s">
        <v>193</v>
      </c>
      <c r="I29" s="45">
        <v>4</v>
      </c>
      <c r="J29" s="67">
        <v>100</v>
      </c>
      <c r="K29" s="47">
        <v>45</v>
      </c>
      <c r="L29" s="47">
        <v>2</v>
      </c>
      <c r="M29" s="48">
        <f>IF(ISBLANK(J29),"",J29+K29)</f>
        <v>145</v>
      </c>
    </row>
    <row r="30" spans="1:13" ht="12.75" customHeight="1">
      <c r="A30" s="101"/>
      <c r="B30" s="49">
        <v>1</v>
      </c>
      <c r="C30" s="68">
        <v>91</v>
      </c>
      <c r="D30" s="51">
        <v>48</v>
      </c>
      <c r="E30" s="51">
        <v>3</v>
      </c>
      <c r="F30" s="52">
        <f>IF(ISBLANK(C30),"",C30+D30)</f>
        <v>139</v>
      </c>
      <c r="H30" s="101"/>
      <c r="I30" s="49">
        <v>3</v>
      </c>
      <c r="J30" s="68">
        <v>101</v>
      </c>
      <c r="K30" s="51">
        <v>34</v>
      </c>
      <c r="L30" s="51">
        <v>0</v>
      </c>
      <c r="M30" s="52">
        <f>IF(ISBLANK(J30),"",J30+K30)</f>
        <v>135</v>
      </c>
    </row>
    <row r="31" spans="1:13" ht="12.75" customHeight="1">
      <c r="A31" s="101"/>
      <c r="B31" s="49">
        <v>3</v>
      </c>
      <c r="C31" s="68">
        <v>91</v>
      </c>
      <c r="D31" s="51">
        <v>34</v>
      </c>
      <c r="E31" s="51">
        <v>1</v>
      </c>
      <c r="F31" s="52">
        <f>IF(ISBLANK(C31),"",C31+D31)</f>
        <v>125</v>
      </c>
      <c r="H31" s="101"/>
      <c r="I31" s="49">
        <v>1</v>
      </c>
      <c r="J31" s="68">
        <v>100</v>
      </c>
      <c r="K31" s="51">
        <v>54</v>
      </c>
      <c r="L31" s="51">
        <v>1</v>
      </c>
      <c r="M31" s="52">
        <f>IF(ISBLANK(J31),"",J31+K31)</f>
        <v>154</v>
      </c>
    </row>
    <row r="32" spans="1:13" ht="12.75" customHeight="1">
      <c r="A32" s="101"/>
      <c r="B32" s="53">
        <v>4</v>
      </c>
      <c r="C32" s="69">
        <v>90</v>
      </c>
      <c r="D32" s="55">
        <v>26</v>
      </c>
      <c r="E32" s="55">
        <v>4</v>
      </c>
      <c r="F32" s="56">
        <f>IF(ISBLANK(C32),"",C32+D32)</f>
        <v>116</v>
      </c>
      <c r="H32" s="101"/>
      <c r="I32" s="53">
        <v>2</v>
      </c>
      <c r="J32" s="69">
        <v>99</v>
      </c>
      <c r="K32" s="55">
        <v>49</v>
      </c>
      <c r="L32" s="55">
        <v>0</v>
      </c>
      <c r="M32" s="56">
        <f>IF(ISBLANK(J32),"",J32+K32)</f>
        <v>148</v>
      </c>
    </row>
    <row r="33" spans="1:13" ht="16.5" customHeight="1">
      <c r="A33" s="101"/>
      <c r="B33" s="57" t="s">
        <v>302</v>
      </c>
      <c r="C33" s="61">
        <f>IF(ISNUMBER(C29),SUM(C29:C32),"")</f>
        <v>363</v>
      </c>
      <c r="D33" s="61">
        <f>IF(ISNUMBER(D29),SUM(D29:D32),"")</f>
        <v>149</v>
      </c>
      <c r="E33" s="59">
        <f>IF(ISNUMBER(E29),SUM(E29:E32),"")</f>
        <v>10</v>
      </c>
      <c r="F33" s="60">
        <f>IF(ISNUMBER(F29),SUM(F29:F32),"")</f>
        <v>512</v>
      </c>
      <c r="H33" s="101"/>
      <c r="I33" s="57" t="s">
        <v>302</v>
      </c>
      <c r="J33" s="58">
        <f>IF(ISNUMBER(J29),SUM(J29:J32),"")</f>
        <v>400</v>
      </c>
      <c r="K33" s="59">
        <f>IF(ISNUMBER(K29),SUM(K29:K32),"")</f>
        <v>182</v>
      </c>
      <c r="L33" s="59">
        <f>IF(ISNUMBER(L29),SUM(L29:L32),"")</f>
        <v>3</v>
      </c>
      <c r="M33" s="60">
        <f>IF(ISNUMBER(M29),SUM(M29:M32),"")</f>
        <v>582</v>
      </c>
    </row>
    <row r="35" spans="1:13" s="64" customFormat="1" ht="21.75" customHeight="1">
      <c r="A35" s="102" t="s">
        <v>301</v>
      </c>
      <c r="B35" s="102"/>
      <c r="C35" s="62">
        <f>SUM(C28+C33)</f>
        <v>728</v>
      </c>
      <c r="D35" s="62">
        <f>SUM(D28+D33)</f>
        <v>332</v>
      </c>
      <c r="E35" s="62">
        <f>SUM(E28+E33)</f>
        <v>14</v>
      </c>
      <c r="F35" s="63">
        <f>SUM(F28+F33)</f>
        <v>1060</v>
      </c>
      <c r="H35" s="102" t="s">
        <v>301</v>
      </c>
      <c r="I35" s="102"/>
      <c r="J35" s="65">
        <f>J28+J33</f>
        <v>784</v>
      </c>
      <c r="K35" s="65">
        <f>K28+K33</f>
        <v>354</v>
      </c>
      <c r="L35" s="65">
        <f>L28+L33</f>
        <v>7</v>
      </c>
      <c r="M35" s="66">
        <f>M28+M33</f>
        <v>1138</v>
      </c>
    </row>
    <row r="36" ht="31.5" customHeight="1">
      <c r="U36" s="37" t="s">
        <v>305</v>
      </c>
    </row>
    <row r="37" spans="1:13" s="39" customFormat="1" ht="34.5" customHeight="1">
      <c r="A37" s="103" t="s">
        <v>1</v>
      </c>
      <c r="B37" s="103"/>
      <c r="C37" s="103"/>
      <c r="D37" s="103"/>
      <c r="E37" s="103"/>
      <c r="F37" s="103"/>
      <c r="G37" s="38"/>
      <c r="H37" s="103" t="s">
        <v>1</v>
      </c>
      <c r="I37" s="103"/>
      <c r="J37" s="103"/>
      <c r="K37" s="103"/>
      <c r="L37" s="103"/>
      <c r="M37" s="103"/>
    </row>
    <row r="38" spans="1:13" ht="25.5" customHeight="1">
      <c r="A38" s="40" t="s">
        <v>292</v>
      </c>
      <c r="B38" s="104" t="s">
        <v>306</v>
      </c>
      <c r="C38" s="104"/>
      <c r="D38" s="104"/>
      <c r="E38" s="104"/>
      <c r="F38" s="104"/>
      <c r="G38" s="41"/>
      <c r="H38" s="40" t="s">
        <v>292</v>
      </c>
      <c r="I38" s="104" t="s">
        <v>307</v>
      </c>
      <c r="J38" s="104"/>
      <c r="K38" s="104"/>
      <c r="L38" s="104"/>
      <c r="M38" s="104"/>
    </row>
    <row r="39" spans="1:13" ht="12.75" customHeight="1">
      <c r="A39" s="105" t="s">
        <v>295</v>
      </c>
      <c r="B39" s="106" t="s">
        <v>296</v>
      </c>
      <c r="C39" s="107" t="s">
        <v>297</v>
      </c>
      <c r="D39" s="107"/>
      <c r="E39" s="107"/>
      <c r="F39" s="107"/>
      <c r="H39" s="105" t="s">
        <v>295</v>
      </c>
      <c r="I39" s="106" t="s">
        <v>296</v>
      </c>
      <c r="J39" s="107" t="s">
        <v>297</v>
      </c>
      <c r="K39" s="107"/>
      <c r="L39" s="107"/>
      <c r="M39" s="107"/>
    </row>
    <row r="40" spans="1:13" ht="12.75">
      <c r="A40" s="105"/>
      <c r="B40" s="106"/>
      <c r="C40" s="42" t="s">
        <v>298</v>
      </c>
      <c r="D40" s="43" t="s">
        <v>299</v>
      </c>
      <c r="E40" s="43" t="s">
        <v>300</v>
      </c>
      <c r="F40" s="44" t="s">
        <v>301</v>
      </c>
      <c r="H40" s="105"/>
      <c r="I40" s="106"/>
      <c r="J40" s="42" t="s">
        <v>298</v>
      </c>
      <c r="K40" s="43" t="s">
        <v>299</v>
      </c>
      <c r="L40" s="43" t="s">
        <v>300</v>
      </c>
      <c r="M40" s="44" t="s">
        <v>301</v>
      </c>
    </row>
    <row r="41" spans="1:8" ht="12.75">
      <c r="A41" s="41"/>
      <c r="H41" s="41"/>
    </row>
    <row r="42" spans="1:13" ht="12.75" customHeight="1">
      <c r="A42" s="100" t="s">
        <v>189</v>
      </c>
      <c r="B42" s="45">
        <v>1</v>
      </c>
      <c r="C42" s="46">
        <v>91</v>
      </c>
      <c r="D42" s="46">
        <v>52</v>
      </c>
      <c r="E42" s="47">
        <v>2</v>
      </c>
      <c r="F42" s="48">
        <f>IF(ISBLANK(C42),"",C42+D42)</f>
        <v>143</v>
      </c>
      <c r="H42" s="100" t="s">
        <v>242</v>
      </c>
      <c r="I42" s="45">
        <v>3</v>
      </c>
      <c r="J42" s="46">
        <v>88</v>
      </c>
      <c r="K42" s="46">
        <v>27</v>
      </c>
      <c r="L42" s="47">
        <v>5</v>
      </c>
      <c r="M42" s="48">
        <f>IF(ISBLANK(J42),"",J42+K42)</f>
        <v>115</v>
      </c>
    </row>
    <row r="43" spans="1:13" ht="12.75" customHeight="1">
      <c r="A43" s="100"/>
      <c r="B43" s="49">
        <v>2</v>
      </c>
      <c r="C43" s="50">
        <v>105</v>
      </c>
      <c r="D43" s="50">
        <v>35</v>
      </c>
      <c r="E43" s="51">
        <v>2</v>
      </c>
      <c r="F43" s="52">
        <f>IF(ISBLANK(C43),"",C43+D43)</f>
        <v>140</v>
      </c>
      <c r="H43" s="100"/>
      <c r="I43" s="49">
        <v>4</v>
      </c>
      <c r="J43" s="50">
        <v>89</v>
      </c>
      <c r="K43" s="50">
        <v>17</v>
      </c>
      <c r="L43" s="51">
        <v>7</v>
      </c>
      <c r="M43" s="52">
        <f>IF(ISBLANK(J43),"",J43+K43)</f>
        <v>106</v>
      </c>
    </row>
    <row r="44" spans="1:13" ht="12.75" customHeight="1">
      <c r="A44" s="100"/>
      <c r="B44" s="49">
        <v>4</v>
      </c>
      <c r="C44" s="50">
        <v>90</v>
      </c>
      <c r="D44" s="50">
        <v>49</v>
      </c>
      <c r="E44" s="51">
        <v>1</v>
      </c>
      <c r="F44" s="52">
        <f>IF(ISBLANK(C44),"",C44+D44)</f>
        <v>139</v>
      </c>
      <c r="H44" s="100"/>
      <c r="I44" s="49">
        <v>2</v>
      </c>
      <c r="J44" s="50">
        <v>83</v>
      </c>
      <c r="K44" s="50">
        <v>17</v>
      </c>
      <c r="L44" s="51">
        <v>8</v>
      </c>
      <c r="M44" s="52">
        <f>IF(ISBLANK(J44),"",J44+K44)</f>
        <v>100</v>
      </c>
    </row>
    <row r="45" spans="1:13" ht="12.75" customHeight="1">
      <c r="A45" s="100"/>
      <c r="B45" s="53">
        <v>3</v>
      </c>
      <c r="C45" s="54">
        <v>98</v>
      </c>
      <c r="D45" s="54">
        <v>62</v>
      </c>
      <c r="E45" s="55">
        <v>2</v>
      </c>
      <c r="F45" s="56">
        <f>IF(ISBLANK(C45),"",C45+D45)</f>
        <v>160</v>
      </c>
      <c r="H45" s="100"/>
      <c r="I45" s="53">
        <v>1</v>
      </c>
      <c r="J45" s="54">
        <v>86</v>
      </c>
      <c r="K45" s="54">
        <v>34</v>
      </c>
      <c r="L45" s="55">
        <v>3</v>
      </c>
      <c r="M45" s="56">
        <f>IF(ISBLANK(J45),"",J45+K45)</f>
        <v>120</v>
      </c>
    </row>
    <row r="46" spans="1:13" ht="16.5" customHeight="1">
      <c r="A46" s="100"/>
      <c r="B46" s="57" t="s">
        <v>302</v>
      </c>
      <c r="C46" s="58">
        <f>IF(ISNUMBER(C42),SUM(C42:C45),"")</f>
        <v>384</v>
      </c>
      <c r="D46" s="59">
        <f>IF(ISNUMBER(D42),SUM(D42:D45),"")</f>
        <v>198</v>
      </c>
      <c r="E46" s="59">
        <f>IF(ISNUMBER(E42),SUM(E42:E45),"")</f>
        <v>7</v>
      </c>
      <c r="F46" s="60">
        <f>IF(ISNUMBER(F42),SUM(F42:F45),"")</f>
        <v>582</v>
      </c>
      <c r="H46" s="100"/>
      <c r="I46" s="57" t="s">
        <v>302</v>
      </c>
      <c r="J46" s="58">
        <f>IF(ISNUMBER(J42),SUM(J42:J45),"")</f>
        <v>346</v>
      </c>
      <c r="K46" s="59">
        <f>IF(ISNUMBER(K42),SUM(K42:K45),"")</f>
        <v>95</v>
      </c>
      <c r="L46" s="59">
        <f>IF(ISNUMBER(L42),SUM(L42:L45),"")</f>
        <v>23</v>
      </c>
      <c r="M46" s="60">
        <f>IF(ISNUMBER(M42),SUM(M42:M45),"")</f>
        <v>441</v>
      </c>
    </row>
    <row r="47" spans="1:13" ht="12.75" customHeight="1">
      <c r="A47" s="101" t="s">
        <v>280</v>
      </c>
      <c r="B47" s="45">
        <v>2</v>
      </c>
      <c r="C47" s="67">
        <v>94</v>
      </c>
      <c r="D47" s="47">
        <v>51</v>
      </c>
      <c r="E47" s="47">
        <v>0</v>
      </c>
      <c r="F47" s="48">
        <f>IF(ISBLANK(C47),"",C47+D47)</f>
        <v>145</v>
      </c>
      <c r="H47" s="101" t="s">
        <v>286</v>
      </c>
      <c r="I47" s="45">
        <v>4</v>
      </c>
      <c r="J47" s="67">
        <v>89</v>
      </c>
      <c r="K47" s="47">
        <v>60</v>
      </c>
      <c r="L47" s="47">
        <v>2</v>
      </c>
      <c r="M47" s="48">
        <f>IF(ISBLANK(J47),"",J47+K47)</f>
        <v>149</v>
      </c>
    </row>
    <row r="48" spans="1:13" ht="12.75" customHeight="1">
      <c r="A48" s="101"/>
      <c r="B48" s="49">
        <v>1</v>
      </c>
      <c r="C48" s="68">
        <v>101</v>
      </c>
      <c r="D48" s="51">
        <v>40</v>
      </c>
      <c r="E48" s="51">
        <v>2</v>
      </c>
      <c r="F48" s="52">
        <f>IF(ISBLANK(C48),"",C48+D48)</f>
        <v>141</v>
      </c>
      <c r="H48" s="101"/>
      <c r="I48" s="49">
        <v>3</v>
      </c>
      <c r="J48" s="68">
        <v>88</v>
      </c>
      <c r="K48" s="51">
        <v>33</v>
      </c>
      <c r="L48" s="51">
        <v>3</v>
      </c>
      <c r="M48" s="52">
        <f>IF(ISBLANK(J48),"",J48+K48)</f>
        <v>121</v>
      </c>
    </row>
    <row r="49" spans="1:13" ht="12.75" customHeight="1">
      <c r="A49" s="101"/>
      <c r="B49" s="49">
        <v>3</v>
      </c>
      <c r="C49" s="68">
        <v>86</v>
      </c>
      <c r="D49" s="51">
        <v>53</v>
      </c>
      <c r="E49" s="51">
        <v>0</v>
      </c>
      <c r="F49" s="52">
        <f>IF(ISBLANK(C49),"",C49+D49)</f>
        <v>139</v>
      </c>
      <c r="H49" s="101"/>
      <c r="I49" s="49">
        <v>1</v>
      </c>
      <c r="J49" s="68">
        <v>100</v>
      </c>
      <c r="K49" s="51">
        <v>36</v>
      </c>
      <c r="L49" s="51">
        <v>5</v>
      </c>
      <c r="M49" s="52">
        <f>IF(ISBLANK(J49),"",J49+K49)</f>
        <v>136</v>
      </c>
    </row>
    <row r="50" spans="1:13" ht="12.75" customHeight="1">
      <c r="A50" s="101"/>
      <c r="B50" s="53">
        <v>4</v>
      </c>
      <c r="C50" s="69">
        <v>90</v>
      </c>
      <c r="D50" s="55">
        <v>34</v>
      </c>
      <c r="E50" s="55">
        <v>3</v>
      </c>
      <c r="F50" s="56">
        <f>IF(ISBLANK(C50),"",C50+D50)</f>
        <v>124</v>
      </c>
      <c r="H50" s="101"/>
      <c r="I50" s="53">
        <v>2</v>
      </c>
      <c r="J50" s="69">
        <v>85</v>
      </c>
      <c r="K50" s="55">
        <v>35</v>
      </c>
      <c r="L50" s="55">
        <v>5</v>
      </c>
      <c r="M50" s="56">
        <f>IF(ISBLANK(J50),"",J50+K50)</f>
        <v>120</v>
      </c>
    </row>
    <row r="51" spans="1:13" ht="16.5" customHeight="1">
      <c r="A51" s="101"/>
      <c r="B51" s="57" t="s">
        <v>302</v>
      </c>
      <c r="C51" s="61">
        <f>IF(ISNUMBER(C47),SUM(C47:C50),"")</f>
        <v>371</v>
      </c>
      <c r="D51" s="61">
        <f>IF(ISNUMBER(D47),SUM(D47:D50),"")</f>
        <v>178</v>
      </c>
      <c r="E51" s="59">
        <f>IF(ISNUMBER(E47),SUM(E47:E50),"")</f>
        <v>5</v>
      </c>
      <c r="F51" s="60">
        <f>IF(ISNUMBER(F47),SUM(F47:F50),"")</f>
        <v>549</v>
      </c>
      <c r="H51" s="101"/>
      <c r="I51" s="57" t="s">
        <v>302</v>
      </c>
      <c r="J51" s="58">
        <f>IF(ISNUMBER(J47),SUM(J47:J50),"")</f>
        <v>362</v>
      </c>
      <c r="K51" s="59">
        <f>IF(ISNUMBER(K47),SUM(K47:K50),"")</f>
        <v>164</v>
      </c>
      <c r="L51" s="59">
        <f>IF(ISNUMBER(L47),SUM(L47:L50),"")</f>
        <v>15</v>
      </c>
      <c r="M51" s="60">
        <f>IF(ISNUMBER(M47),SUM(M47:M50),"")</f>
        <v>526</v>
      </c>
    </row>
    <row r="53" spans="1:13" s="64" customFormat="1" ht="21.75" customHeight="1">
      <c r="A53" s="102" t="s">
        <v>301</v>
      </c>
      <c r="B53" s="102"/>
      <c r="C53" s="62">
        <f>SUM(C46+C51)</f>
        <v>755</v>
      </c>
      <c r="D53" s="62">
        <f>SUM(D46+D51)</f>
        <v>376</v>
      </c>
      <c r="E53" s="62">
        <f>SUM(E46+E51)</f>
        <v>12</v>
      </c>
      <c r="F53" s="63">
        <f>SUM(F46+F51)</f>
        <v>1131</v>
      </c>
      <c r="H53" s="102" t="s">
        <v>301</v>
      </c>
      <c r="I53" s="102"/>
      <c r="J53" s="65">
        <f>J46+J51</f>
        <v>708</v>
      </c>
      <c r="K53" s="65">
        <f>K46+K51</f>
        <v>259</v>
      </c>
      <c r="L53" s="65">
        <f>L46+L51</f>
        <v>38</v>
      </c>
      <c r="M53" s="66">
        <f>M46+M51</f>
        <v>967</v>
      </c>
    </row>
  </sheetData>
  <sheetProtection selectLockedCells="1" selectUnlockedCells="1"/>
  <mergeCells count="48">
    <mergeCell ref="A1:F1"/>
    <mergeCell ref="H1:M1"/>
    <mergeCell ref="B2:F2"/>
    <mergeCell ref="I2:M2"/>
    <mergeCell ref="A3:A4"/>
    <mergeCell ref="B3:B4"/>
    <mergeCell ref="C3:F3"/>
    <mergeCell ref="H3:H4"/>
    <mergeCell ref="I3:I4"/>
    <mergeCell ref="J3:M3"/>
    <mergeCell ref="A6:A10"/>
    <mergeCell ref="H6:H10"/>
    <mergeCell ref="A11:A15"/>
    <mergeCell ref="H11:H15"/>
    <mergeCell ref="A17:B17"/>
    <mergeCell ref="H17:I17"/>
    <mergeCell ref="A19:F19"/>
    <mergeCell ref="H19:M19"/>
    <mergeCell ref="B20:F20"/>
    <mergeCell ref="I20:M20"/>
    <mergeCell ref="A21:A22"/>
    <mergeCell ref="B21:B22"/>
    <mergeCell ref="C21:F21"/>
    <mergeCell ref="H21:H22"/>
    <mergeCell ref="I21:I22"/>
    <mergeCell ref="J21:M21"/>
    <mergeCell ref="A24:A28"/>
    <mergeCell ref="H24:H28"/>
    <mergeCell ref="A29:A33"/>
    <mergeCell ref="H29:H33"/>
    <mergeCell ref="A35:B35"/>
    <mergeCell ref="H35:I35"/>
    <mergeCell ref="A37:F37"/>
    <mergeCell ref="H37:M37"/>
    <mergeCell ref="B38:F38"/>
    <mergeCell ref="I38:M38"/>
    <mergeCell ref="A39:A40"/>
    <mergeCell ref="B39:B40"/>
    <mergeCell ref="C39:F39"/>
    <mergeCell ref="H39:H40"/>
    <mergeCell ref="I39:I40"/>
    <mergeCell ref="J39:M39"/>
    <mergeCell ref="A42:A46"/>
    <mergeCell ref="H42:H46"/>
    <mergeCell ref="A47:A51"/>
    <mergeCell ref="H47:H51"/>
    <mergeCell ref="A53:B53"/>
    <mergeCell ref="H53:I53"/>
  </mergeCells>
  <printOptions horizontalCentered="1" verticalCentered="1"/>
  <pageMargins left="0.39375" right="0.39375" top="0.39375" bottom="0.3541666666666667" header="0.5118055555555555" footer="0.5118055555555555"/>
  <pageSetup horizontalDpi="300" verticalDpi="300" orientation="portrait" paperSize="9" scale="9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U53"/>
  <sheetViews>
    <sheetView zoomScalePageLayoutView="0" workbookViewId="0" topLeftCell="A1">
      <selection activeCell="H42" sqref="H42:H46"/>
    </sheetView>
  </sheetViews>
  <sheetFormatPr defaultColWidth="9.140625" defaultRowHeight="15"/>
  <cols>
    <col min="1" max="1" width="14.7109375" style="37" customWidth="1"/>
    <col min="2" max="6" width="7.140625" style="37" customWidth="1"/>
    <col min="7" max="7" width="1.421875" style="37" customWidth="1"/>
    <col min="8" max="8" width="14.7109375" style="37" customWidth="1"/>
    <col min="9" max="13" width="7.140625" style="37" customWidth="1"/>
    <col min="14" max="16384" width="9.140625" style="37" customWidth="1"/>
  </cols>
  <sheetData>
    <row r="1" spans="1:13" s="39" customFormat="1" ht="34.5" customHeight="1">
      <c r="A1" s="103" t="s">
        <v>1</v>
      </c>
      <c r="B1" s="103"/>
      <c r="C1" s="103"/>
      <c r="D1" s="103"/>
      <c r="E1" s="103"/>
      <c r="F1" s="103"/>
      <c r="G1" s="38"/>
      <c r="H1" s="103" t="s">
        <v>1</v>
      </c>
      <c r="I1" s="103"/>
      <c r="J1" s="103"/>
      <c r="K1" s="103"/>
      <c r="L1" s="103"/>
      <c r="M1" s="103"/>
    </row>
    <row r="2" spans="1:13" ht="25.5" customHeight="1">
      <c r="A2" s="40" t="s">
        <v>292</v>
      </c>
      <c r="B2" s="104" t="s">
        <v>307</v>
      </c>
      <c r="C2" s="104"/>
      <c r="D2" s="104"/>
      <c r="E2" s="104"/>
      <c r="F2" s="104"/>
      <c r="G2" s="41"/>
      <c r="H2" s="40" t="s">
        <v>292</v>
      </c>
      <c r="I2" s="109" t="s">
        <v>308</v>
      </c>
      <c r="J2" s="109"/>
      <c r="K2" s="109"/>
      <c r="L2" s="109"/>
      <c r="M2" s="109"/>
    </row>
    <row r="3" spans="1:13" ht="12.75" customHeight="1">
      <c r="A3" s="105" t="s">
        <v>295</v>
      </c>
      <c r="B3" s="106" t="s">
        <v>296</v>
      </c>
      <c r="C3" s="107" t="s">
        <v>297</v>
      </c>
      <c r="D3" s="107"/>
      <c r="E3" s="107"/>
      <c r="F3" s="107"/>
      <c r="H3" s="105" t="s">
        <v>295</v>
      </c>
      <c r="I3" s="106" t="s">
        <v>296</v>
      </c>
      <c r="J3" s="107" t="s">
        <v>297</v>
      </c>
      <c r="K3" s="107"/>
      <c r="L3" s="107"/>
      <c r="M3" s="107"/>
    </row>
    <row r="4" spans="1:13" ht="12.75">
      <c r="A4" s="105"/>
      <c r="B4" s="106"/>
      <c r="C4" s="42" t="s">
        <v>298</v>
      </c>
      <c r="D4" s="43" t="s">
        <v>299</v>
      </c>
      <c r="E4" s="43" t="s">
        <v>300</v>
      </c>
      <c r="F4" s="44" t="s">
        <v>301</v>
      </c>
      <c r="H4" s="105"/>
      <c r="I4" s="106"/>
      <c r="J4" s="42" t="s">
        <v>298</v>
      </c>
      <c r="K4" s="43" t="s">
        <v>299</v>
      </c>
      <c r="L4" s="43" t="s">
        <v>300</v>
      </c>
      <c r="M4" s="44" t="s">
        <v>301</v>
      </c>
    </row>
    <row r="5" spans="1:8" ht="12.75">
      <c r="A5" s="41"/>
      <c r="H5" s="41"/>
    </row>
    <row r="6" spans="1:13" ht="12.75" customHeight="1">
      <c r="A6" s="108" t="s">
        <v>206</v>
      </c>
      <c r="B6" s="45">
        <v>1</v>
      </c>
      <c r="C6" s="46">
        <v>98</v>
      </c>
      <c r="D6" s="46">
        <v>45</v>
      </c>
      <c r="E6" s="47">
        <v>0</v>
      </c>
      <c r="F6" s="48">
        <f>IF(ISBLANK(C6),"",C6+D6)</f>
        <v>143</v>
      </c>
      <c r="H6" s="101" t="s">
        <v>206</v>
      </c>
      <c r="I6" s="45">
        <v>3</v>
      </c>
      <c r="J6" s="67">
        <v>93</v>
      </c>
      <c r="K6" s="47">
        <v>26</v>
      </c>
      <c r="L6" s="47">
        <v>4</v>
      </c>
      <c r="M6" s="48">
        <f>IF(ISBLANK(J6),"",J6+K6)</f>
        <v>119</v>
      </c>
    </row>
    <row r="7" spans="1:13" ht="12.75" customHeight="1">
      <c r="A7" s="108"/>
      <c r="B7" s="49">
        <v>2</v>
      </c>
      <c r="C7" s="50">
        <v>90</v>
      </c>
      <c r="D7" s="50">
        <v>27</v>
      </c>
      <c r="E7" s="51">
        <v>4</v>
      </c>
      <c r="F7" s="52">
        <f>IF(ISBLANK(C7),"",C7+D7)</f>
        <v>117</v>
      </c>
      <c r="H7" s="101"/>
      <c r="I7" s="49">
        <v>4</v>
      </c>
      <c r="J7" s="68">
        <v>91</v>
      </c>
      <c r="K7" s="51">
        <v>54</v>
      </c>
      <c r="L7" s="51">
        <v>0</v>
      </c>
      <c r="M7" s="52">
        <f>IF(ISBLANK(J7),"",J7+K7)</f>
        <v>145</v>
      </c>
    </row>
    <row r="8" spans="1:13" ht="12.75" customHeight="1">
      <c r="A8" s="108"/>
      <c r="B8" s="49">
        <v>4</v>
      </c>
      <c r="C8" s="50">
        <v>91</v>
      </c>
      <c r="D8" s="50">
        <v>33</v>
      </c>
      <c r="E8" s="51">
        <v>2</v>
      </c>
      <c r="F8" s="52">
        <f>IF(ISBLANK(C8),"",C8+D8)</f>
        <v>124</v>
      </c>
      <c r="H8" s="101"/>
      <c r="I8" s="49">
        <v>2</v>
      </c>
      <c r="J8" s="68">
        <v>88</v>
      </c>
      <c r="K8" s="51">
        <v>62</v>
      </c>
      <c r="L8" s="51">
        <v>0</v>
      </c>
      <c r="M8" s="52">
        <f>IF(ISBLANK(J8),"",J8+K8)</f>
        <v>150</v>
      </c>
    </row>
    <row r="9" spans="1:13" ht="12.75" customHeight="1">
      <c r="A9" s="108"/>
      <c r="B9" s="53">
        <v>3</v>
      </c>
      <c r="C9" s="54">
        <v>87</v>
      </c>
      <c r="D9" s="54">
        <v>53</v>
      </c>
      <c r="E9" s="55">
        <v>1</v>
      </c>
      <c r="F9" s="56">
        <f>IF(ISBLANK(C9),"",C9+D9)</f>
        <v>140</v>
      </c>
      <c r="H9" s="101"/>
      <c r="I9" s="53">
        <v>1</v>
      </c>
      <c r="J9" s="69">
        <v>92</v>
      </c>
      <c r="K9" s="55">
        <v>54</v>
      </c>
      <c r="L9" s="55">
        <v>2</v>
      </c>
      <c r="M9" s="56">
        <f>IF(ISBLANK(J9),"",J9+K9)</f>
        <v>146</v>
      </c>
    </row>
    <row r="10" spans="1:13" ht="16.5" customHeight="1">
      <c r="A10" s="108"/>
      <c r="B10" s="57" t="s">
        <v>302</v>
      </c>
      <c r="C10" s="58">
        <f>IF(ISNUMBER(C6),SUM(C6:C9),"")</f>
        <v>366</v>
      </c>
      <c r="D10" s="59">
        <f>IF(ISNUMBER(D6),SUM(D6:D9),"")</f>
        <v>158</v>
      </c>
      <c r="E10" s="59">
        <f>IF(ISNUMBER(E6),SUM(E6:E9),"")</f>
        <v>7</v>
      </c>
      <c r="F10" s="60">
        <f>IF(ISNUMBER(F6),SUM(F6:F9),"")</f>
        <v>524</v>
      </c>
      <c r="H10" s="101"/>
      <c r="I10" s="57" t="s">
        <v>302</v>
      </c>
      <c r="J10" s="58">
        <f>IF(ISNUMBER(J6),SUM(J6:J9),"")</f>
        <v>364</v>
      </c>
      <c r="K10" s="59">
        <f>IF(ISNUMBER(K6),SUM(K6:K9),"")</f>
        <v>196</v>
      </c>
      <c r="L10" s="59">
        <f>IF(ISNUMBER(L6),SUM(L6:L9),"")</f>
        <v>6</v>
      </c>
      <c r="M10" s="60">
        <f>IF(ISNUMBER(M6),SUM(M6:M9),"")</f>
        <v>560</v>
      </c>
    </row>
    <row r="11" spans="1:13" ht="12.75" customHeight="1">
      <c r="A11" s="100" t="s">
        <v>289</v>
      </c>
      <c r="B11" s="45">
        <v>2</v>
      </c>
      <c r="C11" s="46">
        <v>73</v>
      </c>
      <c r="D11" s="46">
        <v>17</v>
      </c>
      <c r="E11" s="47">
        <v>8</v>
      </c>
      <c r="F11" s="48">
        <f>IF(ISBLANK(C11),"",C11+D11)</f>
        <v>90</v>
      </c>
      <c r="H11" s="101" t="s">
        <v>309</v>
      </c>
      <c r="I11" s="45">
        <v>4</v>
      </c>
      <c r="J11" s="67">
        <v>77</v>
      </c>
      <c r="K11" s="47">
        <v>40</v>
      </c>
      <c r="L11" s="47">
        <v>5</v>
      </c>
      <c r="M11" s="48">
        <f>IF(ISBLANK(J11),"",J11+K11)</f>
        <v>117</v>
      </c>
    </row>
    <row r="12" spans="1:13" ht="12.75" customHeight="1">
      <c r="A12" s="100"/>
      <c r="B12" s="49">
        <v>1</v>
      </c>
      <c r="C12" s="50">
        <v>92</v>
      </c>
      <c r="D12" s="50">
        <v>18</v>
      </c>
      <c r="E12" s="51">
        <v>5</v>
      </c>
      <c r="F12" s="52">
        <f>IF(ISBLANK(C12),"",C12+D12)</f>
        <v>110</v>
      </c>
      <c r="H12" s="101"/>
      <c r="I12" s="49">
        <v>3</v>
      </c>
      <c r="J12" s="68">
        <v>98</v>
      </c>
      <c r="K12" s="51">
        <v>25</v>
      </c>
      <c r="L12" s="51">
        <v>3</v>
      </c>
      <c r="M12" s="52">
        <f>IF(ISBLANK(J12),"",J12+K12)</f>
        <v>123</v>
      </c>
    </row>
    <row r="13" spans="1:13" ht="12.75" customHeight="1">
      <c r="A13" s="100"/>
      <c r="B13" s="49">
        <v>3</v>
      </c>
      <c r="C13" s="50">
        <v>92</v>
      </c>
      <c r="D13" s="50">
        <v>21</v>
      </c>
      <c r="E13" s="51">
        <v>7</v>
      </c>
      <c r="F13" s="52">
        <f>IF(ISBLANK(C13),"",C13+D13)</f>
        <v>113</v>
      </c>
      <c r="H13" s="101"/>
      <c r="I13" s="49">
        <v>1</v>
      </c>
      <c r="J13" s="68">
        <v>83</v>
      </c>
      <c r="K13" s="51">
        <v>35</v>
      </c>
      <c r="L13" s="51">
        <v>4</v>
      </c>
      <c r="M13" s="52">
        <f>IF(ISBLANK(J13),"",J13+K13)</f>
        <v>118</v>
      </c>
    </row>
    <row r="14" spans="1:13" ht="12.75" customHeight="1">
      <c r="A14" s="100"/>
      <c r="B14" s="53">
        <v>4</v>
      </c>
      <c r="C14" s="54">
        <v>89</v>
      </c>
      <c r="D14" s="54">
        <v>26</v>
      </c>
      <c r="E14" s="55">
        <v>5</v>
      </c>
      <c r="F14" s="56">
        <f>IF(ISBLANK(C14),"",C14+D14)</f>
        <v>115</v>
      </c>
      <c r="H14" s="101"/>
      <c r="I14" s="53">
        <v>2</v>
      </c>
      <c r="J14" s="69">
        <v>78</v>
      </c>
      <c r="K14" s="55">
        <v>35</v>
      </c>
      <c r="L14" s="55">
        <v>4</v>
      </c>
      <c r="M14" s="56">
        <f>IF(ISBLANK(J14),"",J14+K14)</f>
        <v>113</v>
      </c>
    </row>
    <row r="15" spans="1:13" ht="16.5" customHeight="1">
      <c r="A15" s="100"/>
      <c r="B15" s="57" t="s">
        <v>302</v>
      </c>
      <c r="C15" s="61">
        <f>IF(ISNUMBER(C11),SUM(C11:C14),"")</f>
        <v>346</v>
      </c>
      <c r="D15" s="61">
        <f>IF(ISNUMBER(D11),SUM(D11:D14),"")</f>
        <v>82</v>
      </c>
      <c r="E15" s="59">
        <f>IF(ISNUMBER(E11),SUM(E11:E14),"")</f>
        <v>25</v>
      </c>
      <c r="F15" s="60">
        <f>IF(ISNUMBER(F11),SUM(F11:F14),"")</f>
        <v>428</v>
      </c>
      <c r="H15" s="101"/>
      <c r="I15" s="57" t="s">
        <v>302</v>
      </c>
      <c r="J15" s="58">
        <f>IF(ISNUMBER(J11),SUM(J11:J14),"")</f>
        <v>336</v>
      </c>
      <c r="K15" s="59">
        <f>IF(ISNUMBER(K11),SUM(K11:K14),"")</f>
        <v>135</v>
      </c>
      <c r="L15" s="59">
        <f>IF(ISNUMBER(L11),SUM(L11:L14),"")</f>
        <v>16</v>
      </c>
      <c r="M15" s="60">
        <f>IF(ISNUMBER(M11),SUM(M11:M14),"")</f>
        <v>471</v>
      </c>
    </row>
    <row r="17" spans="1:13" s="64" customFormat="1" ht="21.75" customHeight="1">
      <c r="A17" s="102" t="s">
        <v>301</v>
      </c>
      <c r="B17" s="102"/>
      <c r="C17" s="62">
        <f>SUM(C10+C15)</f>
        <v>712</v>
      </c>
      <c r="D17" s="62">
        <f>SUM(D10+D15)</f>
        <v>240</v>
      </c>
      <c r="E17" s="62">
        <f>SUM(E10+E15)</f>
        <v>32</v>
      </c>
      <c r="F17" s="63">
        <f>SUM(F10+F15)</f>
        <v>952</v>
      </c>
      <c r="H17" s="102" t="s">
        <v>301</v>
      </c>
      <c r="I17" s="102"/>
      <c r="J17" s="65">
        <f>J10+J15</f>
        <v>700</v>
      </c>
      <c r="K17" s="65">
        <f>K10+K15</f>
        <v>331</v>
      </c>
      <c r="L17" s="65">
        <f>L10+L15</f>
        <v>22</v>
      </c>
      <c r="M17" s="66">
        <f>M10+M15</f>
        <v>1031</v>
      </c>
    </row>
    <row r="18" ht="31.5" customHeight="1"/>
    <row r="19" spans="1:13" s="39" customFormat="1" ht="34.5" customHeight="1">
      <c r="A19" s="103" t="s">
        <v>1</v>
      </c>
      <c r="B19" s="103"/>
      <c r="C19" s="103"/>
      <c r="D19" s="103"/>
      <c r="E19" s="103"/>
      <c r="F19" s="103"/>
      <c r="G19" s="38"/>
      <c r="H19" s="103" t="s">
        <v>1</v>
      </c>
      <c r="I19" s="103"/>
      <c r="J19" s="103"/>
      <c r="K19" s="103"/>
      <c r="L19" s="103"/>
      <c r="M19" s="103"/>
    </row>
    <row r="20" spans="1:14" ht="25.5" customHeight="1">
      <c r="A20" s="40" t="s">
        <v>292</v>
      </c>
      <c r="B20" s="109" t="s">
        <v>307</v>
      </c>
      <c r="C20" s="109"/>
      <c r="D20" s="109"/>
      <c r="E20" s="109"/>
      <c r="F20" s="109"/>
      <c r="G20" s="41"/>
      <c r="H20" s="40" t="s">
        <v>292</v>
      </c>
      <c r="I20" s="109" t="s">
        <v>308</v>
      </c>
      <c r="J20" s="109"/>
      <c r="K20" s="109"/>
      <c r="L20" s="109"/>
      <c r="M20" s="109"/>
      <c r="N20" s="70"/>
    </row>
    <row r="21" spans="1:13" ht="12.75" customHeight="1">
      <c r="A21" s="105" t="s">
        <v>295</v>
      </c>
      <c r="B21" s="106" t="s">
        <v>296</v>
      </c>
      <c r="C21" s="107" t="s">
        <v>297</v>
      </c>
      <c r="D21" s="107"/>
      <c r="E21" s="107"/>
      <c r="F21" s="107"/>
      <c r="H21" s="105" t="s">
        <v>295</v>
      </c>
      <c r="I21" s="106" t="s">
        <v>296</v>
      </c>
      <c r="J21" s="107" t="s">
        <v>297</v>
      </c>
      <c r="K21" s="107"/>
      <c r="L21" s="107"/>
      <c r="M21" s="107"/>
    </row>
    <row r="22" spans="1:13" ht="12.75">
      <c r="A22" s="105"/>
      <c r="B22" s="106"/>
      <c r="C22" s="42" t="s">
        <v>298</v>
      </c>
      <c r="D22" s="43" t="s">
        <v>299</v>
      </c>
      <c r="E22" s="43" t="s">
        <v>300</v>
      </c>
      <c r="F22" s="44" t="s">
        <v>301</v>
      </c>
      <c r="H22" s="105"/>
      <c r="I22" s="106"/>
      <c r="J22" s="42" t="s">
        <v>298</v>
      </c>
      <c r="K22" s="43" t="s">
        <v>299</v>
      </c>
      <c r="L22" s="43" t="s">
        <v>300</v>
      </c>
      <c r="M22" s="44" t="s">
        <v>301</v>
      </c>
    </row>
    <row r="23" spans="1:8" ht="12.75">
      <c r="A23" s="41"/>
      <c r="H23" s="41"/>
    </row>
    <row r="24" spans="1:13" ht="12.75" customHeight="1">
      <c r="A24" s="108" t="s">
        <v>183</v>
      </c>
      <c r="B24" s="45">
        <v>1</v>
      </c>
      <c r="C24" s="46">
        <v>92</v>
      </c>
      <c r="D24" s="46">
        <v>45</v>
      </c>
      <c r="E24" s="47">
        <v>3</v>
      </c>
      <c r="F24" s="48">
        <f>IF(ISBLANK(C24),"",C24+D24)</f>
        <v>137</v>
      </c>
      <c r="H24" s="100" t="s">
        <v>310</v>
      </c>
      <c r="I24" s="45">
        <v>3</v>
      </c>
      <c r="J24" s="46">
        <v>73</v>
      </c>
      <c r="K24" s="46">
        <v>19</v>
      </c>
      <c r="L24" s="47">
        <v>7</v>
      </c>
      <c r="M24" s="48">
        <f>IF(ISBLANK(J24),"",J24+K24)</f>
        <v>92</v>
      </c>
    </row>
    <row r="25" spans="1:13" ht="12.75" customHeight="1">
      <c r="A25" s="108"/>
      <c r="B25" s="49">
        <v>2</v>
      </c>
      <c r="C25" s="50">
        <v>92</v>
      </c>
      <c r="D25" s="50">
        <v>45</v>
      </c>
      <c r="E25" s="51">
        <v>2</v>
      </c>
      <c r="F25" s="52">
        <f>IF(ISBLANK(C25),"",C25+D25)</f>
        <v>137</v>
      </c>
      <c r="H25" s="100"/>
      <c r="I25" s="49">
        <v>4</v>
      </c>
      <c r="J25" s="50">
        <v>83</v>
      </c>
      <c r="K25" s="50">
        <v>40</v>
      </c>
      <c r="L25" s="51">
        <v>5</v>
      </c>
      <c r="M25" s="52">
        <f>IF(ISBLANK(J25),"",J25+K25)</f>
        <v>123</v>
      </c>
    </row>
    <row r="26" spans="1:13" ht="12.75" customHeight="1">
      <c r="A26" s="108"/>
      <c r="B26" s="49">
        <v>4</v>
      </c>
      <c r="C26" s="50">
        <v>103</v>
      </c>
      <c r="D26" s="50">
        <v>53</v>
      </c>
      <c r="E26" s="51">
        <v>0</v>
      </c>
      <c r="F26" s="52">
        <f>IF(ISBLANK(C26),"",C26+D26)</f>
        <v>156</v>
      </c>
      <c r="H26" s="100"/>
      <c r="I26" s="49">
        <v>2</v>
      </c>
      <c r="J26" s="50">
        <v>93</v>
      </c>
      <c r="K26" s="50">
        <v>34</v>
      </c>
      <c r="L26" s="51">
        <v>6</v>
      </c>
      <c r="M26" s="52">
        <f>IF(ISBLANK(J26),"",J26+K26)</f>
        <v>127</v>
      </c>
    </row>
    <row r="27" spans="1:13" ht="12.75" customHeight="1">
      <c r="A27" s="108"/>
      <c r="B27" s="53">
        <v>3</v>
      </c>
      <c r="C27" s="54">
        <v>101</v>
      </c>
      <c r="D27" s="54">
        <v>62</v>
      </c>
      <c r="E27" s="55">
        <v>0</v>
      </c>
      <c r="F27" s="56">
        <f>IF(ISBLANK(C27),"",C27+D27)</f>
        <v>163</v>
      </c>
      <c r="H27" s="100"/>
      <c r="I27" s="53">
        <v>1</v>
      </c>
      <c r="J27" s="54">
        <v>94</v>
      </c>
      <c r="K27" s="54">
        <v>43</v>
      </c>
      <c r="L27" s="55">
        <v>3</v>
      </c>
      <c r="M27" s="56">
        <f>IF(ISBLANK(J27),"",J27+K27)</f>
        <v>137</v>
      </c>
    </row>
    <row r="28" spans="1:13" ht="16.5" customHeight="1">
      <c r="A28" s="108"/>
      <c r="B28" s="57" t="s">
        <v>302</v>
      </c>
      <c r="C28" s="58">
        <f>IF(ISNUMBER(C24),SUM(C24:C27),"")</f>
        <v>388</v>
      </c>
      <c r="D28" s="59">
        <f>IF(ISNUMBER(D24),SUM(D24:D27),"")</f>
        <v>205</v>
      </c>
      <c r="E28" s="59">
        <f>IF(ISNUMBER(E24),SUM(E24:E27),"")</f>
        <v>5</v>
      </c>
      <c r="F28" s="60">
        <f>IF(ISNUMBER(F24),SUM(F24:F27),"")</f>
        <v>593</v>
      </c>
      <c r="H28" s="100"/>
      <c r="I28" s="57" t="s">
        <v>302</v>
      </c>
      <c r="J28" s="58">
        <f>IF(ISNUMBER(J24),SUM(J24:J27),"")</f>
        <v>343</v>
      </c>
      <c r="K28" s="59">
        <f>IF(ISNUMBER(K24),SUM(K24:K27),"")</f>
        <v>136</v>
      </c>
      <c r="L28" s="59">
        <f>IF(ISNUMBER(L24),SUM(L24:L27),"")</f>
        <v>21</v>
      </c>
      <c r="M28" s="60">
        <f>IF(ISNUMBER(M24),SUM(M24:M27),"")</f>
        <v>479</v>
      </c>
    </row>
    <row r="29" spans="1:13" ht="12.75" customHeight="1">
      <c r="A29" s="101" t="s">
        <v>273</v>
      </c>
      <c r="B29" s="45">
        <v>2</v>
      </c>
      <c r="C29" s="67">
        <v>94</v>
      </c>
      <c r="D29" s="47">
        <v>34</v>
      </c>
      <c r="E29" s="47">
        <v>3</v>
      </c>
      <c r="F29" s="48">
        <f>IF(ISBLANK(C29),"",C29+D29)</f>
        <v>128</v>
      </c>
      <c r="H29" s="101" t="s">
        <v>231</v>
      </c>
      <c r="I29" s="45">
        <v>4</v>
      </c>
      <c r="J29" s="67">
        <v>87</v>
      </c>
      <c r="K29" s="47">
        <v>31</v>
      </c>
      <c r="L29" s="47">
        <v>5</v>
      </c>
      <c r="M29" s="48">
        <f>IF(ISBLANK(J29),"",J29+K29)</f>
        <v>118</v>
      </c>
    </row>
    <row r="30" spans="1:13" ht="12.75" customHeight="1">
      <c r="A30" s="101"/>
      <c r="B30" s="49">
        <v>1</v>
      </c>
      <c r="C30" s="68">
        <v>103</v>
      </c>
      <c r="D30" s="51">
        <v>41</v>
      </c>
      <c r="E30" s="51">
        <v>1</v>
      </c>
      <c r="F30" s="52">
        <f>IF(ISBLANK(C30),"",C30+D30)</f>
        <v>144</v>
      </c>
      <c r="H30" s="101"/>
      <c r="I30" s="49">
        <v>3</v>
      </c>
      <c r="J30" s="68">
        <v>98</v>
      </c>
      <c r="K30" s="51">
        <v>36</v>
      </c>
      <c r="L30" s="51">
        <v>3</v>
      </c>
      <c r="M30" s="52">
        <f>IF(ISBLANK(J30),"",J30+K30)</f>
        <v>134</v>
      </c>
    </row>
    <row r="31" spans="1:13" ht="12.75" customHeight="1">
      <c r="A31" s="101"/>
      <c r="B31" s="49">
        <v>3</v>
      </c>
      <c r="C31" s="68">
        <v>98</v>
      </c>
      <c r="D31" s="51">
        <v>54</v>
      </c>
      <c r="E31" s="51">
        <v>0</v>
      </c>
      <c r="F31" s="52">
        <f>IF(ISBLANK(C31),"",C31+D31)</f>
        <v>152</v>
      </c>
      <c r="H31" s="101"/>
      <c r="I31" s="49">
        <v>1</v>
      </c>
      <c r="J31" s="68">
        <v>85</v>
      </c>
      <c r="K31" s="51">
        <v>39</v>
      </c>
      <c r="L31" s="51">
        <v>2</v>
      </c>
      <c r="M31" s="52">
        <f>IF(ISBLANK(J31),"",J31+K31)</f>
        <v>124</v>
      </c>
    </row>
    <row r="32" spans="1:13" ht="12.75" customHeight="1">
      <c r="A32" s="101"/>
      <c r="B32" s="53">
        <v>4</v>
      </c>
      <c r="C32" s="69">
        <v>101</v>
      </c>
      <c r="D32" s="55">
        <v>39</v>
      </c>
      <c r="E32" s="55">
        <v>1</v>
      </c>
      <c r="F32" s="56">
        <f>IF(ISBLANK(C32),"",C32+D32)</f>
        <v>140</v>
      </c>
      <c r="H32" s="101"/>
      <c r="I32" s="53">
        <v>2</v>
      </c>
      <c r="J32" s="69">
        <v>89</v>
      </c>
      <c r="K32" s="55">
        <v>47</v>
      </c>
      <c r="L32" s="55">
        <v>1</v>
      </c>
      <c r="M32" s="56">
        <f>IF(ISBLANK(J32),"",J32+K32)</f>
        <v>136</v>
      </c>
    </row>
    <row r="33" spans="1:13" ht="16.5" customHeight="1">
      <c r="A33" s="101"/>
      <c r="B33" s="57" t="s">
        <v>302</v>
      </c>
      <c r="C33" s="61">
        <f>IF(ISNUMBER(C29),SUM(C29:C32),"")</f>
        <v>396</v>
      </c>
      <c r="D33" s="61">
        <f>IF(ISNUMBER(D29),SUM(D29:D32),"")</f>
        <v>168</v>
      </c>
      <c r="E33" s="59">
        <f>IF(ISNUMBER(E29),SUM(E29:E32),"")</f>
        <v>5</v>
      </c>
      <c r="F33" s="60">
        <f>IF(ISNUMBER(F29),SUM(F29:F32),"")</f>
        <v>564</v>
      </c>
      <c r="H33" s="101"/>
      <c r="I33" s="57" t="s">
        <v>302</v>
      </c>
      <c r="J33" s="58">
        <f>IF(ISNUMBER(J29),SUM(J29:J32),"")</f>
        <v>359</v>
      </c>
      <c r="K33" s="59">
        <f>IF(ISNUMBER(K29),SUM(K29:K32),"")</f>
        <v>153</v>
      </c>
      <c r="L33" s="59">
        <f>IF(ISNUMBER(L29),SUM(L29:L32),"")</f>
        <v>11</v>
      </c>
      <c r="M33" s="60">
        <f>IF(ISNUMBER(M29),SUM(M29:M32),"")</f>
        <v>512</v>
      </c>
    </row>
    <row r="35" spans="1:13" s="64" customFormat="1" ht="21.75" customHeight="1">
      <c r="A35" s="102" t="s">
        <v>301</v>
      </c>
      <c r="B35" s="102"/>
      <c r="C35" s="62">
        <f>SUM(C28+C33)</f>
        <v>784</v>
      </c>
      <c r="D35" s="62">
        <f>SUM(D28+D33)</f>
        <v>373</v>
      </c>
      <c r="E35" s="62">
        <f>SUM(E28+E33)</f>
        <v>10</v>
      </c>
      <c r="F35" s="63">
        <f>SUM(F28+F33)</f>
        <v>1157</v>
      </c>
      <c r="H35" s="102" t="s">
        <v>301</v>
      </c>
      <c r="I35" s="102"/>
      <c r="J35" s="65">
        <f>J28+J33</f>
        <v>702</v>
      </c>
      <c r="K35" s="65">
        <f>K28+K33</f>
        <v>289</v>
      </c>
      <c r="L35" s="65">
        <f>L28+L33</f>
        <v>32</v>
      </c>
      <c r="M35" s="66">
        <f>M28+M33</f>
        <v>991</v>
      </c>
    </row>
    <row r="36" ht="31.5" customHeight="1">
      <c r="U36" s="37" t="s">
        <v>305</v>
      </c>
    </row>
    <row r="37" spans="1:13" s="39" customFormat="1" ht="34.5" customHeight="1">
      <c r="A37" s="103" t="s">
        <v>1</v>
      </c>
      <c r="B37" s="103"/>
      <c r="C37" s="103"/>
      <c r="D37" s="103"/>
      <c r="E37" s="103"/>
      <c r="F37" s="103"/>
      <c r="G37" s="38"/>
      <c r="H37" s="103" t="s">
        <v>1</v>
      </c>
      <c r="I37" s="103"/>
      <c r="J37" s="103"/>
      <c r="K37" s="103"/>
      <c r="L37" s="103"/>
      <c r="M37" s="103"/>
    </row>
    <row r="38" spans="1:13" ht="25.5" customHeight="1">
      <c r="A38" s="40" t="s">
        <v>292</v>
      </c>
      <c r="B38" s="104" t="s">
        <v>307</v>
      </c>
      <c r="C38" s="104"/>
      <c r="D38" s="104"/>
      <c r="E38" s="104"/>
      <c r="F38" s="104"/>
      <c r="G38" s="41"/>
      <c r="H38" s="40" t="s">
        <v>292</v>
      </c>
      <c r="I38" s="104" t="s">
        <v>308</v>
      </c>
      <c r="J38" s="104"/>
      <c r="K38" s="104"/>
      <c r="L38" s="104"/>
      <c r="M38" s="104"/>
    </row>
    <row r="39" spans="1:13" ht="12.75" customHeight="1">
      <c r="A39" s="105" t="s">
        <v>295</v>
      </c>
      <c r="B39" s="106" t="s">
        <v>296</v>
      </c>
      <c r="C39" s="107" t="s">
        <v>297</v>
      </c>
      <c r="D39" s="107"/>
      <c r="E39" s="107"/>
      <c r="F39" s="107"/>
      <c r="H39" s="105" t="s">
        <v>295</v>
      </c>
      <c r="I39" s="106" t="s">
        <v>296</v>
      </c>
      <c r="J39" s="107" t="s">
        <v>297</v>
      </c>
      <c r="K39" s="107"/>
      <c r="L39" s="107"/>
      <c r="M39" s="107"/>
    </row>
    <row r="40" spans="1:13" ht="12.75">
      <c r="A40" s="105"/>
      <c r="B40" s="106"/>
      <c r="C40" s="42" t="s">
        <v>298</v>
      </c>
      <c r="D40" s="43" t="s">
        <v>299</v>
      </c>
      <c r="E40" s="43" t="s">
        <v>300</v>
      </c>
      <c r="F40" s="44" t="s">
        <v>301</v>
      </c>
      <c r="H40" s="105"/>
      <c r="I40" s="106"/>
      <c r="J40" s="42" t="s">
        <v>298</v>
      </c>
      <c r="K40" s="43" t="s">
        <v>299</v>
      </c>
      <c r="L40" s="43" t="s">
        <v>300</v>
      </c>
      <c r="M40" s="44" t="s">
        <v>301</v>
      </c>
    </row>
    <row r="41" spans="1:8" ht="12.75">
      <c r="A41" s="41"/>
      <c r="H41" s="41"/>
    </row>
    <row r="42" spans="1:13" ht="12.75" customHeight="1">
      <c r="A42" s="100" t="s">
        <v>311</v>
      </c>
      <c r="B42" s="45">
        <v>1</v>
      </c>
      <c r="C42" s="46">
        <v>99</v>
      </c>
      <c r="D42" s="46">
        <v>35</v>
      </c>
      <c r="E42" s="47">
        <v>2</v>
      </c>
      <c r="F42" s="48">
        <f>IF(ISBLANK(C42),"",C42+D42)</f>
        <v>134</v>
      </c>
      <c r="H42" s="100" t="s">
        <v>269</v>
      </c>
      <c r="I42" s="45">
        <v>3</v>
      </c>
      <c r="J42" s="46">
        <v>96</v>
      </c>
      <c r="K42" s="46">
        <v>27</v>
      </c>
      <c r="L42" s="47">
        <v>2</v>
      </c>
      <c r="M42" s="48">
        <f>IF(ISBLANK(J42),"",J42+K42)</f>
        <v>123</v>
      </c>
    </row>
    <row r="43" spans="1:13" ht="12.75" customHeight="1">
      <c r="A43" s="100"/>
      <c r="B43" s="49">
        <v>2</v>
      </c>
      <c r="C43" s="50">
        <v>98</v>
      </c>
      <c r="D43" s="50">
        <v>52</v>
      </c>
      <c r="E43" s="51">
        <v>0</v>
      </c>
      <c r="F43" s="52">
        <f>IF(ISBLANK(C43),"",C43+D43)</f>
        <v>150</v>
      </c>
      <c r="H43" s="100"/>
      <c r="I43" s="49">
        <v>4</v>
      </c>
      <c r="J43" s="50">
        <v>104</v>
      </c>
      <c r="K43" s="50">
        <v>42</v>
      </c>
      <c r="L43" s="51">
        <v>0</v>
      </c>
      <c r="M43" s="52">
        <f>IF(ISBLANK(J43),"",J43+K43)</f>
        <v>146</v>
      </c>
    </row>
    <row r="44" spans="1:13" ht="12.75" customHeight="1">
      <c r="A44" s="100"/>
      <c r="B44" s="49">
        <v>4</v>
      </c>
      <c r="C44" s="50">
        <v>97</v>
      </c>
      <c r="D44" s="50">
        <v>36</v>
      </c>
      <c r="E44" s="51">
        <v>3</v>
      </c>
      <c r="F44" s="52">
        <f>IF(ISBLANK(C44),"",C44+D44)</f>
        <v>133</v>
      </c>
      <c r="H44" s="100"/>
      <c r="I44" s="49">
        <v>2</v>
      </c>
      <c r="J44" s="50">
        <v>100</v>
      </c>
      <c r="K44" s="50">
        <v>49</v>
      </c>
      <c r="L44" s="51">
        <v>1</v>
      </c>
      <c r="M44" s="52">
        <f>IF(ISBLANK(J44),"",J44+K44)</f>
        <v>149</v>
      </c>
    </row>
    <row r="45" spans="1:13" ht="12.75" customHeight="1">
      <c r="A45" s="100"/>
      <c r="B45" s="53">
        <v>3</v>
      </c>
      <c r="C45" s="54">
        <v>101</v>
      </c>
      <c r="D45" s="54">
        <v>27</v>
      </c>
      <c r="E45" s="55">
        <v>3</v>
      </c>
      <c r="F45" s="56">
        <f>IF(ISBLANK(C45),"",C45+D45)</f>
        <v>128</v>
      </c>
      <c r="H45" s="100"/>
      <c r="I45" s="53">
        <v>1</v>
      </c>
      <c r="J45" s="54">
        <v>93</v>
      </c>
      <c r="K45" s="54">
        <v>63</v>
      </c>
      <c r="L45" s="55">
        <v>1</v>
      </c>
      <c r="M45" s="56">
        <f>IF(ISBLANK(J45),"",J45+K45)</f>
        <v>156</v>
      </c>
    </row>
    <row r="46" spans="1:13" ht="16.5" customHeight="1">
      <c r="A46" s="100"/>
      <c r="B46" s="57" t="s">
        <v>302</v>
      </c>
      <c r="C46" s="58">
        <f>IF(ISNUMBER(C42),SUM(C42:C45),"")</f>
        <v>395</v>
      </c>
      <c r="D46" s="59">
        <f>IF(ISNUMBER(D42),SUM(D42:D45),"")</f>
        <v>150</v>
      </c>
      <c r="E46" s="59">
        <f>IF(ISNUMBER(E42),SUM(E42:E45),"")</f>
        <v>8</v>
      </c>
      <c r="F46" s="60">
        <f>IF(ISNUMBER(F42),SUM(F42:F45),"")</f>
        <v>545</v>
      </c>
      <c r="H46" s="100"/>
      <c r="I46" s="57" t="s">
        <v>302</v>
      </c>
      <c r="J46" s="58">
        <f>IF(ISNUMBER(J42),SUM(J42:J45),"")</f>
        <v>393</v>
      </c>
      <c r="K46" s="59">
        <f>IF(ISNUMBER(K42),SUM(K42:K45),"")</f>
        <v>181</v>
      </c>
      <c r="L46" s="59">
        <f>IF(ISNUMBER(L42),SUM(L42:L45),"")</f>
        <v>4</v>
      </c>
      <c r="M46" s="60">
        <f>IF(ISNUMBER(M42),SUM(M42:M45),"")</f>
        <v>574</v>
      </c>
    </row>
    <row r="47" spans="1:13" ht="12.75" customHeight="1">
      <c r="A47" s="101" t="s">
        <v>277</v>
      </c>
      <c r="B47" s="45">
        <v>2</v>
      </c>
      <c r="C47" s="67">
        <v>92</v>
      </c>
      <c r="D47" s="47">
        <v>45</v>
      </c>
      <c r="E47" s="47">
        <v>0</v>
      </c>
      <c r="F47" s="48">
        <f>IF(ISBLANK(C47),"",C47+D47)</f>
        <v>137</v>
      </c>
      <c r="H47" s="101" t="s">
        <v>210</v>
      </c>
      <c r="I47" s="45">
        <v>4</v>
      </c>
      <c r="J47" s="67">
        <v>103</v>
      </c>
      <c r="K47" s="47">
        <v>31</v>
      </c>
      <c r="L47" s="47">
        <v>1</v>
      </c>
      <c r="M47" s="48">
        <f>IF(ISBLANK(J47),"",J47+K47)</f>
        <v>134</v>
      </c>
    </row>
    <row r="48" spans="1:13" ht="12.75" customHeight="1">
      <c r="A48" s="101"/>
      <c r="B48" s="49">
        <v>1</v>
      </c>
      <c r="C48" s="68">
        <v>100</v>
      </c>
      <c r="D48" s="51">
        <v>35</v>
      </c>
      <c r="E48" s="51">
        <v>1</v>
      </c>
      <c r="F48" s="52">
        <f>IF(ISBLANK(C48),"",C48+D48)</f>
        <v>135</v>
      </c>
      <c r="H48" s="101"/>
      <c r="I48" s="49">
        <v>3</v>
      </c>
      <c r="J48" s="68">
        <v>91</v>
      </c>
      <c r="K48" s="51">
        <v>43</v>
      </c>
      <c r="L48" s="51">
        <v>0</v>
      </c>
      <c r="M48" s="52">
        <f>IF(ISBLANK(J48),"",J48+K48)</f>
        <v>134</v>
      </c>
    </row>
    <row r="49" spans="1:13" ht="12.75" customHeight="1">
      <c r="A49" s="101"/>
      <c r="B49" s="49">
        <v>3</v>
      </c>
      <c r="C49" s="68">
        <v>97</v>
      </c>
      <c r="D49" s="51">
        <v>34</v>
      </c>
      <c r="E49" s="51">
        <v>3</v>
      </c>
      <c r="F49" s="52">
        <f>IF(ISBLANK(C49),"",C49+D49)</f>
        <v>131</v>
      </c>
      <c r="H49" s="101"/>
      <c r="I49" s="49">
        <v>1</v>
      </c>
      <c r="J49" s="68">
        <v>107</v>
      </c>
      <c r="K49" s="51">
        <v>41</v>
      </c>
      <c r="L49" s="51">
        <v>5</v>
      </c>
      <c r="M49" s="52">
        <f>IF(ISBLANK(J49),"",J49+K49)</f>
        <v>148</v>
      </c>
    </row>
    <row r="50" spans="1:13" ht="12.75" customHeight="1">
      <c r="A50" s="101"/>
      <c r="B50" s="53">
        <v>4</v>
      </c>
      <c r="C50" s="69">
        <v>100</v>
      </c>
      <c r="D50" s="55">
        <v>52</v>
      </c>
      <c r="E50" s="55">
        <v>0</v>
      </c>
      <c r="F50" s="56">
        <f>IF(ISBLANK(C50),"",C50+D50)</f>
        <v>152</v>
      </c>
      <c r="H50" s="101"/>
      <c r="I50" s="53">
        <v>2</v>
      </c>
      <c r="J50" s="69">
        <v>92</v>
      </c>
      <c r="K50" s="55">
        <v>49</v>
      </c>
      <c r="L50" s="55">
        <v>1</v>
      </c>
      <c r="M50" s="56">
        <f>IF(ISBLANK(J50),"",J50+K50)</f>
        <v>141</v>
      </c>
    </row>
    <row r="51" spans="1:13" ht="16.5" customHeight="1">
      <c r="A51" s="101"/>
      <c r="B51" s="57" t="s">
        <v>302</v>
      </c>
      <c r="C51" s="61">
        <f>IF(ISNUMBER(C47),SUM(C47:C50),"")</f>
        <v>389</v>
      </c>
      <c r="D51" s="61">
        <f>IF(ISNUMBER(D47),SUM(D47:D50),"")</f>
        <v>166</v>
      </c>
      <c r="E51" s="59">
        <f>IF(ISNUMBER(E47),SUM(E47:E50),"")</f>
        <v>4</v>
      </c>
      <c r="F51" s="60">
        <f>IF(ISNUMBER(F47),SUM(F47:F50),"")</f>
        <v>555</v>
      </c>
      <c r="H51" s="101"/>
      <c r="I51" s="57" t="s">
        <v>302</v>
      </c>
      <c r="J51" s="58">
        <f>IF(ISNUMBER(J47),SUM(J47:J50),"")</f>
        <v>393</v>
      </c>
      <c r="K51" s="59">
        <f>IF(ISNUMBER(K47),SUM(K47:K50),"")</f>
        <v>164</v>
      </c>
      <c r="L51" s="59">
        <f>IF(ISNUMBER(L47),SUM(L47:L50),"")</f>
        <v>7</v>
      </c>
      <c r="M51" s="60">
        <f>IF(ISNUMBER(M47),SUM(M47:M50),"")</f>
        <v>557</v>
      </c>
    </row>
    <row r="53" spans="1:13" s="64" customFormat="1" ht="21.75" customHeight="1">
      <c r="A53" s="102" t="s">
        <v>301</v>
      </c>
      <c r="B53" s="102"/>
      <c r="C53" s="62">
        <f>SUM(C46+C51)</f>
        <v>784</v>
      </c>
      <c r="D53" s="62">
        <f>SUM(D46+D51)</f>
        <v>316</v>
      </c>
      <c r="E53" s="62">
        <f>SUM(E46+E51)</f>
        <v>12</v>
      </c>
      <c r="F53" s="63">
        <f>SUM(F46+F51)</f>
        <v>1100</v>
      </c>
      <c r="H53" s="102" t="s">
        <v>301</v>
      </c>
      <c r="I53" s="102"/>
      <c r="J53" s="65">
        <f>J46+J51</f>
        <v>786</v>
      </c>
      <c r="K53" s="65">
        <f>K46+K51</f>
        <v>345</v>
      </c>
      <c r="L53" s="65">
        <f>L46+L51</f>
        <v>11</v>
      </c>
      <c r="M53" s="66">
        <f>M46+M51</f>
        <v>1131</v>
      </c>
    </row>
  </sheetData>
  <sheetProtection selectLockedCells="1" selectUnlockedCells="1"/>
  <mergeCells count="48">
    <mergeCell ref="A1:F1"/>
    <mergeCell ref="H1:M1"/>
    <mergeCell ref="B2:F2"/>
    <mergeCell ref="I2:M2"/>
    <mergeCell ref="A3:A4"/>
    <mergeCell ref="B3:B4"/>
    <mergeCell ref="C3:F3"/>
    <mergeCell ref="H3:H4"/>
    <mergeCell ref="I3:I4"/>
    <mergeCell ref="J3:M3"/>
    <mergeCell ref="A6:A10"/>
    <mergeCell ref="H6:H10"/>
    <mergeCell ref="A11:A15"/>
    <mergeCell ref="H11:H15"/>
    <mergeCell ref="A17:B17"/>
    <mergeCell ref="H17:I17"/>
    <mergeCell ref="A19:F19"/>
    <mergeCell ref="H19:M19"/>
    <mergeCell ref="B20:F20"/>
    <mergeCell ref="I20:M20"/>
    <mergeCell ref="A21:A22"/>
    <mergeCell ref="B21:B22"/>
    <mergeCell ref="C21:F21"/>
    <mergeCell ref="H21:H22"/>
    <mergeCell ref="I21:I22"/>
    <mergeCell ref="J21:M21"/>
    <mergeCell ref="A24:A28"/>
    <mergeCell ref="H24:H28"/>
    <mergeCell ref="A29:A33"/>
    <mergeCell ref="H29:H33"/>
    <mergeCell ref="A35:B35"/>
    <mergeCell ref="H35:I35"/>
    <mergeCell ref="A37:F37"/>
    <mergeCell ref="H37:M37"/>
    <mergeCell ref="B38:F38"/>
    <mergeCell ref="I38:M38"/>
    <mergeCell ref="A39:A40"/>
    <mergeCell ref="B39:B40"/>
    <mergeCell ref="C39:F39"/>
    <mergeCell ref="H39:H40"/>
    <mergeCell ref="I39:I40"/>
    <mergeCell ref="J39:M39"/>
    <mergeCell ref="A42:A46"/>
    <mergeCell ref="H42:H46"/>
    <mergeCell ref="A47:A51"/>
    <mergeCell ref="H47:H51"/>
    <mergeCell ref="A53:B53"/>
    <mergeCell ref="H53:I53"/>
  </mergeCells>
  <printOptions horizontalCentered="1" verticalCentered="1"/>
  <pageMargins left="0.39375" right="0.39375" top="0.39375" bottom="0.3541666666666667" header="0.5118055555555555" footer="0.5118055555555555"/>
  <pageSetup horizontalDpi="300" verticalDpi="300" orientation="portrait" paperSize="9" scale="9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U53"/>
  <sheetViews>
    <sheetView zoomScalePageLayoutView="0" workbookViewId="0" topLeftCell="A22">
      <selection activeCell="R58" sqref="R58"/>
    </sheetView>
  </sheetViews>
  <sheetFormatPr defaultColWidth="9.140625" defaultRowHeight="15"/>
  <cols>
    <col min="1" max="1" width="14.7109375" style="37" customWidth="1"/>
    <col min="2" max="6" width="7.140625" style="37" customWidth="1"/>
    <col min="7" max="7" width="1.421875" style="37" customWidth="1"/>
    <col min="8" max="8" width="14.7109375" style="37" customWidth="1"/>
    <col min="9" max="13" width="7.140625" style="37" customWidth="1"/>
    <col min="14" max="16384" width="9.140625" style="37" customWidth="1"/>
  </cols>
  <sheetData>
    <row r="1" spans="1:13" s="39" customFormat="1" ht="34.5" customHeight="1">
      <c r="A1" s="103" t="s">
        <v>1</v>
      </c>
      <c r="B1" s="103"/>
      <c r="C1" s="103"/>
      <c r="D1" s="103"/>
      <c r="E1" s="103"/>
      <c r="F1" s="103"/>
      <c r="G1" s="38"/>
      <c r="H1" s="103" t="s">
        <v>1</v>
      </c>
      <c r="I1" s="103"/>
      <c r="J1" s="103"/>
      <c r="K1" s="103"/>
      <c r="L1" s="103"/>
      <c r="M1" s="103"/>
    </row>
    <row r="2" spans="1:13" ht="25.5" customHeight="1">
      <c r="A2" s="40" t="s">
        <v>292</v>
      </c>
      <c r="B2" s="104" t="s">
        <v>308</v>
      </c>
      <c r="C2" s="104"/>
      <c r="D2" s="104"/>
      <c r="E2" s="104"/>
      <c r="F2" s="104"/>
      <c r="G2" s="41"/>
      <c r="H2" s="40" t="s">
        <v>292</v>
      </c>
      <c r="I2" s="109" t="s">
        <v>308</v>
      </c>
      <c r="J2" s="109"/>
      <c r="K2" s="109"/>
      <c r="L2" s="109"/>
      <c r="M2" s="109"/>
    </row>
    <row r="3" spans="1:13" ht="12.75" customHeight="1">
      <c r="A3" s="105" t="s">
        <v>295</v>
      </c>
      <c r="B3" s="106" t="s">
        <v>296</v>
      </c>
      <c r="C3" s="107" t="s">
        <v>297</v>
      </c>
      <c r="D3" s="107"/>
      <c r="E3" s="107"/>
      <c r="F3" s="107"/>
      <c r="H3" s="105" t="s">
        <v>295</v>
      </c>
      <c r="I3" s="106" t="s">
        <v>296</v>
      </c>
      <c r="J3" s="107" t="s">
        <v>297</v>
      </c>
      <c r="K3" s="107"/>
      <c r="L3" s="107"/>
      <c r="M3" s="107"/>
    </row>
    <row r="4" spans="1:13" ht="12.75">
      <c r="A4" s="105"/>
      <c r="B4" s="106"/>
      <c r="C4" s="42" t="s">
        <v>298</v>
      </c>
      <c r="D4" s="43" t="s">
        <v>299</v>
      </c>
      <c r="E4" s="43" t="s">
        <v>300</v>
      </c>
      <c r="F4" s="44" t="s">
        <v>301</v>
      </c>
      <c r="H4" s="105"/>
      <c r="I4" s="106"/>
      <c r="J4" s="42" t="s">
        <v>298</v>
      </c>
      <c r="K4" s="43" t="s">
        <v>299</v>
      </c>
      <c r="L4" s="43" t="s">
        <v>300</v>
      </c>
      <c r="M4" s="44" t="s">
        <v>301</v>
      </c>
    </row>
    <row r="5" spans="1:8" ht="12.75">
      <c r="A5" s="41"/>
      <c r="H5" s="41"/>
    </row>
    <row r="6" spans="1:13" ht="12.75" customHeight="1">
      <c r="A6" s="108" t="s">
        <v>187</v>
      </c>
      <c r="B6" s="45">
        <v>1</v>
      </c>
      <c r="C6" s="46">
        <v>103</v>
      </c>
      <c r="D6" s="46">
        <v>45</v>
      </c>
      <c r="E6" s="47">
        <v>2</v>
      </c>
      <c r="F6" s="48">
        <f>IF(ISBLANK(C6),"",C6+D6)</f>
        <v>148</v>
      </c>
      <c r="H6" s="101" t="s">
        <v>229</v>
      </c>
      <c r="I6" s="45">
        <v>3</v>
      </c>
      <c r="J6" s="67">
        <v>94</v>
      </c>
      <c r="K6" s="47">
        <v>27</v>
      </c>
      <c r="L6" s="47">
        <v>3</v>
      </c>
      <c r="M6" s="48">
        <f>IF(ISBLANK(J6),"",J6+K6)</f>
        <v>121</v>
      </c>
    </row>
    <row r="7" spans="1:13" ht="12.75" customHeight="1">
      <c r="A7" s="108"/>
      <c r="B7" s="49">
        <v>2</v>
      </c>
      <c r="C7" s="50">
        <v>103</v>
      </c>
      <c r="D7" s="50">
        <v>52</v>
      </c>
      <c r="E7" s="51">
        <v>2</v>
      </c>
      <c r="F7" s="52">
        <f>IF(ISBLANK(C7),"",C7+D7)</f>
        <v>155</v>
      </c>
      <c r="H7" s="101"/>
      <c r="I7" s="49">
        <v>4</v>
      </c>
      <c r="J7" s="68">
        <v>90</v>
      </c>
      <c r="K7" s="51">
        <v>43</v>
      </c>
      <c r="L7" s="51">
        <v>3</v>
      </c>
      <c r="M7" s="52">
        <f>IF(ISBLANK(J7),"",J7+K7)</f>
        <v>133</v>
      </c>
    </row>
    <row r="8" spans="1:13" ht="12.75" customHeight="1">
      <c r="A8" s="108"/>
      <c r="B8" s="49">
        <v>4</v>
      </c>
      <c r="C8" s="50">
        <v>103</v>
      </c>
      <c r="D8" s="50">
        <v>51</v>
      </c>
      <c r="E8" s="51">
        <v>0</v>
      </c>
      <c r="F8" s="52">
        <f>IF(ISBLANK(C8),"",C8+D8)</f>
        <v>154</v>
      </c>
      <c r="H8" s="101"/>
      <c r="I8" s="49">
        <v>2</v>
      </c>
      <c r="J8" s="68">
        <v>90</v>
      </c>
      <c r="K8" s="51">
        <v>27</v>
      </c>
      <c r="L8" s="51">
        <v>6</v>
      </c>
      <c r="M8" s="52">
        <f>IF(ISBLANK(J8),"",J8+K8)</f>
        <v>117</v>
      </c>
    </row>
    <row r="9" spans="1:13" ht="12.75" customHeight="1">
      <c r="A9" s="108"/>
      <c r="B9" s="53">
        <v>3</v>
      </c>
      <c r="C9" s="54">
        <v>94</v>
      </c>
      <c r="D9" s="54">
        <v>35</v>
      </c>
      <c r="E9" s="55">
        <v>2</v>
      </c>
      <c r="F9" s="56">
        <f>IF(ISBLANK(C9),"",C9+D9)</f>
        <v>129</v>
      </c>
      <c r="H9" s="101"/>
      <c r="I9" s="53">
        <v>1</v>
      </c>
      <c r="J9" s="69">
        <v>99</v>
      </c>
      <c r="K9" s="55">
        <v>52</v>
      </c>
      <c r="L9" s="55">
        <v>2</v>
      </c>
      <c r="M9" s="56">
        <f>IF(ISBLANK(J9),"",J9+K9)</f>
        <v>151</v>
      </c>
    </row>
    <row r="10" spans="1:13" ht="16.5" customHeight="1">
      <c r="A10" s="108"/>
      <c r="B10" s="57" t="s">
        <v>302</v>
      </c>
      <c r="C10" s="58">
        <f>IF(ISNUMBER(C6),SUM(C6:C9),"")</f>
        <v>403</v>
      </c>
      <c r="D10" s="59">
        <f>IF(ISNUMBER(D6),SUM(D6:D9),"")</f>
        <v>183</v>
      </c>
      <c r="E10" s="59">
        <f>IF(ISNUMBER(E6),SUM(E6:E9),"")</f>
        <v>6</v>
      </c>
      <c r="F10" s="60">
        <f>IF(ISNUMBER(F6),SUM(F6:F9),"")</f>
        <v>586</v>
      </c>
      <c r="H10" s="101"/>
      <c r="I10" s="57" t="s">
        <v>302</v>
      </c>
      <c r="J10" s="58">
        <f>IF(ISNUMBER(J6),SUM(J6:J9),"")</f>
        <v>373</v>
      </c>
      <c r="K10" s="59">
        <f>IF(ISNUMBER(K6),SUM(K6:K9),"")</f>
        <v>149</v>
      </c>
      <c r="L10" s="59">
        <f>IF(ISNUMBER(L6),SUM(L6:L9),"")</f>
        <v>14</v>
      </c>
      <c r="M10" s="60">
        <f>IF(ISNUMBER(M6),SUM(M6:M9),"")</f>
        <v>522</v>
      </c>
    </row>
    <row r="11" spans="1:13" ht="12.75" customHeight="1">
      <c r="A11" s="100" t="s">
        <v>271</v>
      </c>
      <c r="B11" s="45">
        <v>2</v>
      </c>
      <c r="C11" s="46">
        <v>97</v>
      </c>
      <c r="D11" s="46">
        <v>49</v>
      </c>
      <c r="E11" s="47">
        <v>0</v>
      </c>
      <c r="F11" s="48">
        <f>IF(ISBLANK(C11),"",C11+D11)</f>
        <v>146</v>
      </c>
      <c r="H11" s="101" t="s">
        <v>284</v>
      </c>
      <c r="I11" s="45">
        <v>4</v>
      </c>
      <c r="J11" s="67">
        <v>86</v>
      </c>
      <c r="K11" s="47">
        <v>33</v>
      </c>
      <c r="L11" s="47">
        <v>2</v>
      </c>
      <c r="M11" s="48">
        <f>IF(ISBLANK(J11),"",J11+K11)</f>
        <v>119</v>
      </c>
    </row>
    <row r="12" spans="1:13" ht="12.75" customHeight="1">
      <c r="A12" s="100"/>
      <c r="B12" s="49">
        <v>1</v>
      </c>
      <c r="C12" s="50">
        <v>96</v>
      </c>
      <c r="D12" s="50">
        <v>60</v>
      </c>
      <c r="E12" s="51">
        <v>1</v>
      </c>
      <c r="F12" s="52">
        <f>IF(ISBLANK(C12),"",C12+D12)</f>
        <v>156</v>
      </c>
      <c r="H12" s="101"/>
      <c r="I12" s="49">
        <v>3</v>
      </c>
      <c r="J12" s="68">
        <v>103</v>
      </c>
      <c r="K12" s="51">
        <v>44</v>
      </c>
      <c r="L12" s="51">
        <v>0</v>
      </c>
      <c r="M12" s="52">
        <f>IF(ISBLANK(J12),"",J12+K12)</f>
        <v>147</v>
      </c>
    </row>
    <row r="13" spans="1:13" ht="12.75" customHeight="1">
      <c r="A13" s="100"/>
      <c r="B13" s="49">
        <v>3</v>
      </c>
      <c r="C13" s="50">
        <v>94</v>
      </c>
      <c r="D13" s="50">
        <v>32</v>
      </c>
      <c r="E13" s="51">
        <v>3</v>
      </c>
      <c r="F13" s="52">
        <f>IF(ISBLANK(C13),"",C13+D13)</f>
        <v>126</v>
      </c>
      <c r="H13" s="101"/>
      <c r="I13" s="49">
        <v>1</v>
      </c>
      <c r="J13" s="68">
        <v>94</v>
      </c>
      <c r="K13" s="51">
        <v>47</v>
      </c>
      <c r="L13" s="51">
        <v>1</v>
      </c>
      <c r="M13" s="52">
        <f>IF(ISBLANK(J13),"",J13+K13)</f>
        <v>141</v>
      </c>
    </row>
    <row r="14" spans="1:13" ht="12.75" customHeight="1">
      <c r="A14" s="100"/>
      <c r="B14" s="53">
        <v>4</v>
      </c>
      <c r="C14" s="54">
        <v>102</v>
      </c>
      <c r="D14" s="54">
        <v>43</v>
      </c>
      <c r="E14" s="55">
        <v>0</v>
      </c>
      <c r="F14" s="56">
        <f>IF(ISBLANK(C14),"",C14+D14)</f>
        <v>145</v>
      </c>
      <c r="H14" s="101"/>
      <c r="I14" s="53">
        <v>2</v>
      </c>
      <c r="J14" s="69">
        <v>91</v>
      </c>
      <c r="K14" s="55">
        <v>45</v>
      </c>
      <c r="L14" s="55">
        <v>3</v>
      </c>
      <c r="M14" s="56">
        <f>IF(ISBLANK(J14),"",J14+K14)</f>
        <v>136</v>
      </c>
    </row>
    <row r="15" spans="1:13" ht="16.5" customHeight="1">
      <c r="A15" s="100"/>
      <c r="B15" s="57" t="s">
        <v>302</v>
      </c>
      <c r="C15" s="61">
        <f>IF(ISNUMBER(C11),SUM(C11:C14),"")</f>
        <v>389</v>
      </c>
      <c r="D15" s="61">
        <f>IF(ISNUMBER(D11),SUM(D11:D14),"")</f>
        <v>184</v>
      </c>
      <c r="E15" s="59">
        <f>IF(ISNUMBER(E11),SUM(E11:E14),"")</f>
        <v>4</v>
      </c>
      <c r="F15" s="60">
        <f>IF(ISNUMBER(F11),SUM(F11:F14),"")</f>
        <v>573</v>
      </c>
      <c r="H15" s="101"/>
      <c r="I15" s="57" t="s">
        <v>302</v>
      </c>
      <c r="J15" s="58">
        <f>IF(ISNUMBER(J11),SUM(J11:J14),"")</f>
        <v>374</v>
      </c>
      <c r="K15" s="59">
        <f>IF(ISNUMBER(K11),SUM(K11:K14),"")</f>
        <v>169</v>
      </c>
      <c r="L15" s="59">
        <f>IF(ISNUMBER(L11),SUM(L11:L14),"")</f>
        <v>6</v>
      </c>
      <c r="M15" s="60">
        <f>IF(ISNUMBER(M11),SUM(M11:M14),"")</f>
        <v>543</v>
      </c>
    </row>
    <row r="17" spans="1:13" s="64" customFormat="1" ht="21.75" customHeight="1">
      <c r="A17" s="102" t="s">
        <v>301</v>
      </c>
      <c r="B17" s="102"/>
      <c r="C17" s="62">
        <f>SUM(C10+C15)</f>
        <v>792</v>
      </c>
      <c r="D17" s="62">
        <f>SUM(D10+D15)</f>
        <v>367</v>
      </c>
      <c r="E17" s="62">
        <f>SUM(E10+E15)</f>
        <v>10</v>
      </c>
      <c r="F17" s="63">
        <f>SUM(F10+F15)</f>
        <v>1159</v>
      </c>
      <c r="H17" s="102" t="s">
        <v>301</v>
      </c>
      <c r="I17" s="102"/>
      <c r="J17" s="65">
        <f>J10+J15</f>
        <v>747</v>
      </c>
      <c r="K17" s="65">
        <f>K10+K15</f>
        <v>318</v>
      </c>
      <c r="L17" s="65">
        <f>L10+L15</f>
        <v>20</v>
      </c>
      <c r="M17" s="66">
        <f>M10+M15</f>
        <v>1065</v>
      </c>
    </row>
    <row r="18" ht="31.5" customHeight="1"/>
    <row r="19" spans="1:13" s="39" customFormat="1" ht="34.5" customHeight="1">
      <c r="A19" s="103" t="s">
        <v>1</v>
      </c>
      <c r="B19" s="103"/>
      <c r="C19" s="103"/>
      <c r="D19" s="103"/>
      <c r="E19" s="103"/>
      <c r="F19" s="103"/>
      <c r="G19" s="38"/>
      <c r="H19" s="103" t="s">
        <v>1</v>
      </c>
      <c r="I19" s="103"/>
      <c r="J19" s="103"/>
      <c r="K19" s="103"/>
      <c r="L19" s="103"/>
      <c r="M19" s="103"/>
    </row>
    <row r="20" spans="1:13" ht="25.5" customHeight="1">
      <c r="A20" s="40" t="s">
        <v>292</v>
      </c>
      <c r="B20" s="109" t="s">
        <v>308</v>
      </c>
      <c r="C20" s="109"/>
      <c r="D20" s="109"/>
      <c r="E20" s="109"/>
      <c r="F20" s="109"/>
      <c r="G20" s="41"/>
      <c r="H20" s="40" t="s">
        <v>292</v>
      </c>
      <c r="I20" s="109" t="s">
        <v>308</v>
      </c>
      <c r="J20" s="109"/>
      <c r="K20" s="109"/>
      <c r="L20" s="109"/>
      <c r="M20" s="109"/>
    </row>
    <row r="21" spans="1:13" ht="12.75" customHeight="1">
      <c r="A21" s="105" t="s">
        <v>295</v>
      </c>
      <c r="B21" s="106" t="s">
        <v>296</v>
      </c>
      <c r="C21" s="107" t="s">
        <v>297</v>
      </c>
      <c r="D21" s="107"/>
      <c r="E21" s="107"/>
      <c r="F21" s="107"/>
      <c r="H21" s="105" t="s">
        <v>295</v>
      </c>
      <c r="I21" s="106" t="s">
        <v>296</v>
      </c>
      <c r="J21" s="107" t="s">
        <v>297</v>
      </c>
      <c r="K21" s="107"/>
      <c r="L21" s="107"/>
      <c r="M21" s="107"/>
    </row>
    <row r="22" spans="1:13" ht="12.75">
      <c r="A22" s="105"/>
      <c r="B22" s="106"/>
      <c r="C22" s="42" t="s">
        <v>298</v>
      </c>
      <c r="D22" s="43" t="s">
        <v>299</v>
      </c>
      <c r="E22" s="43" t="s">
        <v>300</v>
      </c>
      <c r="F22" s="44" t="s">
        <v>301</v>
      </c>
      <c r="H22" s="105"/>
      <c r="I22" s="106"/>
      <c r="J22" s="42" t="s">
        <v>298</v>
      </c>
      <c r="K22" s="43" t="s">
        <v>299</v>
      </c>
      <c r="L22" s="43" t="s">
        <v>300</v>
      </c>
      <c r="M22" s="44" t="s">
        <v>301</v>
      </c>
    </row>
    <row r="23" spans="1:8" ht="12.75">
      <c r="A23" s="41"/>
      <c r="H23" s="41"/>
    </row>
    <row r="24" spans="1:13" ht="12.75" customHeight="1">
      <c r="A24" s="108" t="s">
        <v>201</v>
      </c>
      <c r="B24" s="45">
        <v>1</v>
      </c>
      <c r="C24" s="46">
        <v>89</v>
      </c>
      <c r="D24" s="46">
        <v>36</v>
      </c>
      <c r="E24" s="47">
        <v>1</v>
      </c>
      <c r="F24" s="48">
        <f>IF(ISBLANK(C24),"",C24+D24)</f>
        <v>125</v>
      </c>
      <c r="H24" s="100" t="s">
        <v>235</v>
      </c>
      <c r="I24" s="45">
        <v>3</v>
      </c>
      <c r="J24" s="46">
        <v>101</v>
      </c>
      <c r="K24" s="46">
        <v>34</v>
      </c>
      <c r="L24" s="47">
        <v>5</v>
      </c>
      <c r="M24" s="48">
        <f>IF(ISBLANK(J24),"",J24+K24)</f>
        <v>135</v>
      </c>
    </row>
    <row r="25" spans="1:13" ht="12.75" customHeight="1">
      <c r="A25" s="108"/>
      <c r="B25" s="49">
        <v>2</v>
      </c>
      <c r="C25" s="50">
        <v>96</v>
      </c>
      <c r="D25" s="50">
        <v>45</v>
      </c>
      <c r="E25" s="51">
        <v>0</v>
      </c>
      <c r="F25" s="52">
        <f>IF(ISBLANK(C25),"",C25+D25)</f>
        <v>141</v>
      </c>
      <c r="H25" s="100"/>
      <c r="I25" s="49">
        <v>4</v>
      </c>
      <c r="J25" s="50">
        <v>92</v>
      </c>
      <c r="K25" s="50">
        <v>44</v>
      </c>
      <c r="L25" s="51">
        <v>1</v>
      </c>
      <c r="M25" s="52">
        <f>IF(ISBLANK(J25),"",J25+K25)</f>
        <v>136</v>
      </c>
    </row>
    <row r="26" spans="1:13" ht="12.75" customHeight="1">
      <c r="A26" s="108"/>
      <c r="B26" s="49">
        <v>4</v>
      </c>
      <c r="C26" s="50">
        <v>108</v>
      </c>
      <c r="D26" s="50">
        <v>51</v>
      </c>
      <c r="E26" s="51">
        <v>1</v>
      </c>
      <c r="F26" s="52">
        <f>IF(ISBLANK(C26),"",C26+D26)</f>
        <v>159</v>
      </c>
      <c r="H26" s="100"/>
      <c r="I26" s="49">
        <v>2</v>
      </c>
      <c r="J26" s="50">
        <v>91</v>
      </c>
      <c r="K26" s="50">
        <v>26</v>
      </c>
      <c r="L26" s="51">
        <v>5</v>
      </c>
      <c r="M26" s="52">
        <f>IF(ISBLANK(J26),"",J26+K26)</f>
        <v>117</v>
      </c>
    </row>
    <row r="27" spans="1:13" ht="12.75" customHeight="1">
      <c r="A27" s="108"/>
      <c r="B27" s="53">
        <v>3</v>
      </c>
      <c r="C27" s="54">
        <v>92</v>
      </c>
      <c r="D27" s="54">
        <v>43</v>
      </c>
      <c r="E27" s="55">
        <v>2</v>
      </c>
      <c r="F27" s="56">
        <f>IF(ISBLANK(C27),"",C27+D27)</f>
        <v>135</v>
      </c>
      <c r="H27" s="100"/>
      <c r="I27" s="53">
        <v>1</v>
      </c>
      <c r="J27" s="54">
        <v>90</v>
      </c>
      <c r="K27" s="54">
        <v>32</v>
      </c>
      <c r="L27" s="55">
        <v>1</v>
      </c>
      <c r="M27" s="56">
        <f>IF(ISBLANK(J27),"",J27+K27)</f>
        <v>122</v>
      </c>
    </row>
    <row r="28" spans="1:13" ht="16.5" customHeight="1">
      <c r="A28" s="108"/>
      <c r="B28" s="57" t="s">
        <v>302</v>
      </c>
      <c r="C28" s="58">
        <f>IF(ISNUMBER(C24),SUM(C24:C27),"")</f>
        <v>385</v>
      </c>
      <c r="D28" s="59">
        <f>IF(ISNUMBER(D24),SUM(D24:D27),"")</f>
        <v>175</v>
      </c>
      <c r="E28" s="59">
        <f>IF(ISNUMBER(E24),SUM(E24:E27),"")</f>
        <v>4</v>
      </c>
      <c r="F28" s="60">
        <f>IF(ISNUMBER(F24),SUM(F24:F27),"")</f>
        <v>560</v>
      </c>
      <c r="H28" s="100"/>
      <c r="I28" s="57" t="s">
        <v>302</v>
      </c>
      <c r="J28" s="58">
        <f>IF(ISNUMBER(J24),SUM(J24:J27),"")</f>
        <v>374</v>
      </c>
      <c r="K28" s="59">
        <f>IF(ISNUMBER(K24),SUM(K24:K27),"")</f>
        <v>136</v>
      </c>
      <c r="L28" s="59">
        <f>IF(ISNUMBER(L24),SUM(L24:L27),"")</f>
        <v>12</v>
      </c>
      <c r="M28" s="60">
        <f>IF(ISNUMBER(M24),SUM(M24:M27),"")</f>
        <v>510</v>
      </c>
    </row>
    <row r="29" spans="1:13" ht="12.75" customHeight="1">
      <c r="A29" s="101" t="s">
        <v>287</v>
      </c>
      <c r="B29" s="45">
        <v>2</v>
      </c>
      <c r="C29" s="67">
        <v>90</v>
      </c>
      <c r="D29" s="47">
        <v>33</v>
      </c>
      <c r="E29" s="47">
        <v>4</v>
      </c>
      <c r="F29" s="48">
        <f>IF(ISBLANK(C29),"",C29+D29)</f>
        <v>123</v>
      </c>
      <c r="H29" s="101" t="s">
        <v>289</v>
      </c>
      <c r="I29" s="45">
        <v>4</v>
      </c>
      <c r="J29" s="67">
        <v>87</v>
      </c>
      <c r="K29" s="47">
        <v>44</v>
      </c>
      <c r="L29" s="47">
        <v>4</v>
      </c>
      <c r="M29" s="48">
        <f>IF(ISBLANK(J29),"",J29+K29)</f>
        <v>131</v>
      </c>
    </row>
    <row r="30" spans="1:13" ht="12.75" customHeight="1">
      <c r="A30" s="101"/>
      <c r="B30" s="49">
        <v>1</v>
      </c>
      <c r="C30" s="68">
        <v>96</v>
      </c>
      <c r="D30" s="51">
        <v>32</v>
      </c>
      <c r="E30" s="51">
        <v>2</v>
      </c>
      <c r="F30" s="52">
        <f>IF(ISBLANK(C30),"",C30+D30)</f>
        <v>128</v>
      </c>
      <c r="H30" s="101"/>
      <c r="I30" s="49">
        <v>3</v>
      </c>
      <c r="J30" s="68">
        <v>76</v>
      </c>
      <c r="K30" s="51">
        <v>24</v>
      </c>
      <c r="L30" s="51">
        <v>5</v>
      </c>
      <c r="M30" s="52">
        <f>IF(ISBLANK(J30),"",J30+K30)</f>
        <v>100</v>
      </c>
    </row>
    <row r="31" spans="1:13" ht="12.75" customHeight="1">
      <c r="A31" s="101"/>
      <c r="B31" s="49">
        <v>3</v>
      </c>
      <c r="C31" s="68">
        <v>97</v>
      </c>
      <c r="D31" s="51">
        <v>31</v>
      </c>
      <c r="E31" s="51">
        <v>4</v>
      </c>
      <c r="F31" s="52">
        <f>IF(ISBLANK(C31),"",C31+D31)</f>
        <v>128</v>
      </c>
      <c r="H31" s="101"/>
      <c r="I31" s="49">
        <v>1</v>
      </c>
      <c r="J31" s="68">
        <v>86</v>
      </c>
      <c r="K31" s="51">
        <v>39</v>
      </c>
      <c r="L31" s="51">
        <v>3</v>
      </c>
      <c r="M31" s="52">
        <f>IF(ISBLANK(J31),"",J31+K31)</f>
        <v>125</v>
      </c>
    </row>
    <row r="32" spans="1:13" ht="12.75" customHeight="1">
      <c r="A32" s="101"/>
      <c r="B32" s="53">
        <v>4</v>
      </c>
      <c r="C32" s="69">
        <v>96</v>
      </c>
      <c r="D32" s="55">
        <v>50</v>
      </c>
      <c r="E32" s="55">
        <v>2</v>
      </c>
      <c r="F32" s="56">
        <f>IF(ISBLANK(C32),"",C32+D32)</f>
        <v>146</v>
      </c>
      <c r="H32" s="101"/>
      <c r="I32" s="53">
        <v>2</v>
      </c>
      <c r="J32" s="69">
        <v>91</v>
      </c>
      <c r="K32" s="55">
        <v>35</v>
      </c>
      <c r="L32" s="55">
        <v>5</v>
      </c>
      <c r="M32" s="56">
        <f>IF(ISBLANK(J32),"",J32+K32)</f>
        <v>126</v>
      </c>
    </row>
    <row r="33" spans="1:13" ht="16.5" customHeight="1">
      <c r="A33" s="101"/>
      <c r="B33" s="57" t="s">
        <v>302</v>
      </c>
      <c r="C33" s="61">
        <f>IF(ISNUMBER(C29),SUM(C29:C32),"")</f>
        <v>379</v>
      </c>
      <c r="D33" s="61">
        <f>IF(ISNUMBER(D29),SUM(D29:D32),"")</f>
        <v>146</v>
      </c>
      <c r="E33" s="59">
        <f>IF(ISNUMBER(E29),SUM(E29:E32),"")</f>
        <v>12</v>
      </c>
      <c r="F33" s="60">
        <f>IF(ISNUMBER(F29),SUM(F29:F32),"")</f>
        <v>525</v>
      </c>
      <c r="H33" s="101"/>
      <c r="I33" s="57" t="s">
        <v>302</v>
      </c>
      <c r="J33" s="58">
        <f>IF(ISNUMBER(J29),SUM(J29:J32),"")</f>
        <v>340</v>
      </c>
      <c r="K33" s="59">
        <f>IF(ISNUMBER(K29),SUM(K29:K32),"")</f>
        <v>142</v>
      </c>
      <c r="L33" s="59">
        <f>IF(ISNUMBER(L29),SUM(L29:L32),"")</f>
        <v>17</v>
      </c>
      <c r="M33" s="60">
        <f>IF(ISNUMBER(M29),SUM(M29:M32),"")</f>
        <v>482</v>
      </c>
    </row>
    <row r="35" spans="1:13" s="64" customFormat="1" ht="21.75" customHeight="1">
      <c r="A35" s="102" t="s">
        <v>301</v>
      </c>
      <c r="B35" s="102"/>
      <c r="C35" s="62">
        <f>SUM(C28+C33)</f>
        <v>764</v>
      </c>
      <c r="D35" s="62">
        <f>SUM(D28+D33)</f>
        <v>321</v>
      </c>
      <c r="E35" s="62">
        <f>SUM(E28+E33)</f>
        <v>16</v>
      </c>
      <c r="F35" s="63">
        <f>SUM(F28+F33)</f>
        <v>1085</v>
      </c>
      <c r="H35" s="102" t="s">
        <v>301</v>
      </c>
      <c r="I35" s="102"/>
      <c r="J35" s="65">
        <f>J28+J33</f>
        <v>714</v>
      </c>
      <c r="K35" s="65">
        <f>K28+K33</f>
        <v>278</v>
      </c>
      <c r="L35" s="65">
        <f>L28+L33</f>
        <v>29</v>
      </c>
      <c r="M35" s="66">
        <f>M28+M33</f>
        <v>992</v>
      </c>
    </row>
    <row r="36" ht="31.5" customHeight="1">
      <c r="U36" s="37" t="s">
        <v>305</v>
      </c>
    </row>
    <row r="37" spans="1:13" s="39" customFormat="1" ht="34.5" customHeight="1">
      <c r="A37" s="103" t="s">
        <v>1</v>
      </c>
      <c r="B37" s="103"/>
      <c r="C37" s="103"/>
      <c r="D37" s="103"/>
      <c r="E37" s="103"/>
      <c r="F37" s="103"/>
      <c r="G37" s="38"/>
      <c r="H37" s="103" t="s">
        <v>1</v>
      </c>
      <c r="I37" s="103"/>
      <c r="J37" s="103"/>
      <c r="K37" s="103"/>
      <c r="L37" s="103"/>
      <c r="M37" s="103"/>
    </row>
    <row r="38" spans="1:13" ht="25.5" customHeight="1">
      <c r="A38" s="40" t="s">
        <v>292</v>
      </c>
      <c r="B38" s="104" t="s">
        <v>312</v>
      </c>
      <c r="C38" s="104"/>
      <c r="D38" s="104"/>
      <c r="E38" s="104"/>
      <c r="F38" s="104"/>
      <c r="G38" s="41"/>
      <c r="H38" s="40" t="s">
        <v>292</v>
      </c>
      <c r="I38" s="104" t="s">
        <v>313</v>
      </c>
      <c r="J38" s="104"/>
      <c r="K38" s="104"/>
      <c r="L38" s="104"/>
      <c r="M38" s="104"/>
    </row>
    <row r="39" spans="1:13" ht="12.75" customHeight="1">
      <c r="A39" s="105" t="s">
        <v>295</v>
      </c>
      <c r="B39" s="106" t="s">
        <v>296</v>
      </c>
      <c r="C39" s="107" t="s">
        <v>297</v>
      </c>
      <c r="D39" s="107"/>
      <c r="E39" s="107"/>
      <c r="F39" s="107"/>
      <c r="H39" s="105" t="s">
        <v>295</v>
      </c>
      <c r="I39" s="106" t="s">
        <v>296</v>
      </c>
      <c r="J39" s="107" t="s">
        <v>297</v>
      </c>
      <c r="K39" s="107"/>
      <c r="L39" s="107"/>
      <c r="M39" s="107"/>
    </row>
    <row r="40" spans="1:13" ht="12.75">
      <c r="A40" s="105"/>
      <c r="B40" s="106"/>
      <c r="C40" s="42" t="s">
        <v>298</v>
      </c>
      <c r="D40" s="43" t="s">
        <v>299</v>
      </c>
      <c r="E40" s="43" t="s">
        <v>300</v>
      </c>
      <c r="F40" s="44" t="s">
        <v>301</v>
      </c>
      <c r="H40" s="105"/>
      <c r="I40" s="106"/>
      <c r="J40" s="42" t="s">
        <v>298</v>
      </c>
      <c r="K40" s="43" t="s">
        <v>299</v>
      </c>
      <c r="L40" s="43" t="s">
        <v>300</v>
      </c>
      <c r="M40" s="44" t="s">
        <v>301</v>
      </c>
    </row>
    <row r="41" spans="1:8" ht="12.75">
      <c r="A41" s="41"/>
      <c r="H41" s="41"/>
    </row>
    <row r="42" spans="1:13" ht="12.75" customHeight="1">
      <c r="A42" s="100" t="s">
        <v>291</v>
      </c>
      <c r="B42" s="45">
        <v>1</v>
      </c>
      <c r="C42" s="46">
        <v>75</v>
      </c>
      <c r="D42" s="46">
        <v>35</v>
      </c>
      <c r="E42" s="47">
        <v>4</v>
      </c>
      <c r="F42" s="48">
        <f>IF(ISBLANK(C42),"",C42+D42)</f>
        <v>110</v>
      </c>
      <c r="H42" s="100" t="s">
        <v>270</v>
      </c>
      <c r="I42" s="45">
        <v>3</v>
      </c>
      <c r="J42" s="46">
        <v>95</v>
      </c>
      <c r="K42" s="46">
        <v>54</v>
      </c>
      <c r="L42" s="47">
        <v>0</v>
      </c>
      <c r="M42" s="48">
        <f>IF(ISBLANK(J42),"",J42+K42)</f>
        <v>149</v>
      </c>
    </row>
    <row r="43" spans="1:13" ht="12.75" customHeight="1">
      <c r="A43" s="100"/>
      <c r="B43" s="49">
        <v>2</v>
      </c>
      <c r="C43" s="50">
        <v>64</v>
      </c>
      <c r="D43" s="50">
        <v>36</v>
      </c>
      <c r="E43" s="51">
        <v>4</v>
      </c>
      <c r="F43" s="52">
        <f>IF(ISBLANK(C43),"",C43+D43)</f>
        <v>100</v>
      </c>
      <c r="H43" s="100"/>
      <c r="I43" s="49">
        <v>4</v>
      </c>
      <c r="J43" s="50">
        <v>91</v>
      </c>
      <c r="K43" s="50">
        <v>39</v>
      </c>
      <c r="L43" s="51">
        <v>2</v>
      </c>
      <c r="M43" s="52">
        <f>IF(ISBLANK(J43),"",J43+K43)</f>
        <v>130</v>
      </c>
    </row>
    <row r="44" spans="1:13" ht="12.75" customHeight="1">
      <c r="A44" s="100"/>
      <c r="B44" s="49">
        <v>4</v>
      </c>
      <c r="C44" s="50">
        <v>77</v>
      </c>
      <c r="D44" s="50">
        <v>31</v>
      </c>
      <c r="E44" s="51">
        <v>5</v>
      </c>
      <c r="F44" s="52">
        <f>IF(ISBLANK(C44),"",C44+D44)</f>
        <v>108</v>
      </c>
      <c r="H44" s="100"/>
      <c r="I44" s="49">
        <v>2</v>
      </c>
      <c r="J44" s="50">
        <v>84</v>
      </c>
      <c r="K44" s="50">
        <v>50</v>
      </c>
      <c r="L44" s="51">
        <v>1</v>
      </c>
      <c r="M44" s="52">
        <f>IF(ISBLANK(J44),"",J44+K44)</f>
        <v>134</v>
      </c>
    </row>
    <row r="45" spans="1:13" ht="12.75" customHeight="1">
      <c r="A45" s="100"/>
      <c r="B45" s="53">
        <v>3</v>
      </c>
      <c r="C45" s="54">
        <v>80</v>
      </c>
      <c r="D45" s="54">
        <v>27</v>
      </c>
      <c r="E45" s="55">
        <v>3</v>
      </c>
      <c r="F45" s="56">
        <f>IF(ISBLANK(C45),"",C45+D45)</f>
        <v>107</v>
      </c>
      <c r="H45" s="100"/>
      <c r="I45" s="53">
        <v>1</v>
      </c>
      <c r="J45" s="54">
        <v>101</v>
      </c>
      <c r="K45" s="54">
        <v>60</v>
      </c>
      <c r="L45" s="55">
        <v>0</v>
      </c>
      <c r="M45" s="56">
        <f>IF(ISBLANK(J45),"",J45+K45)</f>
        <v>161</v>
      </c>
    </row>
    <row r="46" spans="1:13" ht="16.5" customHeight="1">
      <c r="A46" s="100"/>
      <c r="B46" s="57" t="s">
        <v>302</v>
      </c>
      <c r="C46" s="58">
        <f>IF(ISNUMBER(C42),SUM(C42:C45),"")</f>
        <v>296</v>
      </c>
      <c r="D46" s="59">
        <f>IF(ISNUMBER(D42),SUM(D42:D45),"")</f>
        <v>129</v>
      </c>
      <c r="E46" s="59">
        <f>IF(ISNUMBER(E42),SUM(E42:E45),"")</f>
        <v>16</v>
      </c>
      <c r="F46" s="60">
        <f>IF(ISNUMBER(F42),SUM(F42:F45),"")</f>
        <v>425</v>
      </c>
      <c r="H46" s="100"/>
      <c r="I46" s="57" t="s">
        <v>302</v>
      </c>
      <c r="J46" s="58">
        <f>IF(ISNUMBER(J42),SUM(J42:J45),"")</f>
        <v>371</v>
      </c>
      <c r="K46" s="59">
        <f>IF(ISNUMBER(K42),SUM(K42:K45),"")</f>
        <v>203</v>
      </c>
      <c r="L46" s="59">
        <f>IF(ISNUMBER(L42),SUM(L42:L45),"")</f>
        <v>3</v>
      </c>
      <c r="M46" s="60">
        <f>IF(ISNUMBER(M42),SUM(M42:M45),"")</f>
        <v>574</v>
      </c>
    </row>
    <row r="47" spans="1:13" ht="12.75" customHeight="1">
      <c r="A47" s="101" t="s">
        <v>213</v>
      </c>
      <c r="B47" s="45">
        <v>2</v>
      </c>
      <c r="C47" s="67">
        <v>104</v>
      </c>
      <c r="D47" s="47">
        <v>52</v>
      </c>
      <c r="E47" s="47">
        <v>0</v>
      </c>
      <c r="F47" s="48">
        <f>IF(ISBLANK(C47),"",C47+D47)</f>
        <v>156</v>
      </c>
      <c r="H47" s="101" t="s">
        <v>224</v>
      </c>
      <c r="I47" s="45">
        <v>4</v>
      </c>
      <c r="J47" s="67">
        <v>96</v>
      </c>
      <c r="K47" s="47">
        <v>33</v>
      </c>
      <c r="L47" s="47">
        <v>1</v>
      </c>
      <c r="M47" s="48">
        <f>IF(ISBLANK(J47),"",J47+K47)</f>
        <v>129</v>
      </c>
    </row>
    <row r="48" spans="1:13" ht="12.75" customHeight="1">
      <c r="A48" s="101"/>
      <c r="B48" s="49">
        <v>1</v>
      </c>
      <c r="C48" s="68">
        <v>100</v>
      </c>
      <c r="D48" s="51">
        <v>43</v>
      </c>
      <c r="E48" s="51">
        <v>2</v>
      </c>
      <c r="F48" s="52">
        <f>IF(ISBLANK(C48),"",C48+D48)</f>
        <v>143</v>
      </c>
      <c r="H48" s="101"/>
      <c r="I48" s="49">
        <v>3</v>
      </c>
      <c r="J48" s="68">
        <v>94</v>
      </c>
      <c r="K48" s="51">
        <v>34</v>
      </c>
      <c r="L48" s="51">
        <v>1</v>
      </c>
      <c r="M48" s="52">
        <f>IF(ISBLANK(J48),"",J48+K48)</f>
        <v>128</v>
      </c>
    </row>
    <row r="49" spans="1:13" ht="12.75" customHeight="1">
      <c r="A49" s="101"/>
      <c r="B49" s="49">
        <v>3</v>
      </c>
      <c r="C49" s="68">
        <v>89</v>
      </c>
      <c r="D49" s="51">
        <v>34</v>
      </c>
      <c r="E49" s="51">
        <v>2</v>
      </c>
      <c r="F49" s="52">
        <f>IF(ISBLANK(C49),"",C49+D49)</f>
        <v>123</v>
      </c>
      <c r="H49" s="101"/>
      <c r="I49" s="49">
        <v>1</v>
      </c>
      <c r="J49" s="68">
        <v>100</v>
      </c>
      <c r="K49" s="51">
        <v>54</v>
      </c>
      <c r="L49" s="51">
        <v>0</v>
      </c>
      <c r="M49" s="52">
        <f>IF(ISBLANK(J49),"",J49+K49)</f>
        <v>154</v>
      </c>
    </row>
    <row r="50" spans="1:13" ht="12.75" customHeight="1">
      <c r="A50" s="101"/>
      <c r="B50" s="53">
        <v>4</v>
      </c>
      <c r="C50" s="69">
        <v>96</v>
      </c>
      <c r="D50" s="55">
        <v>34</v>
      </c>
      <c r="E50" s="55">
        <v>4</v>
      </c>
      <c r="F50" s="56">
        <f>IF(ISBLANK(C50),"",C50+D50)</f>
        <v>130</v>
      </c>
      <c r="H50" s="101"/>
      <c r="I50" s="53">
        <v>2</v>
      </c>
      <c r="J50" s="69">
        <v>91</v>
      </c>
      <c r="K50" s="55">
        <v>34</v>
      </c>
      <c r="L50" s="55">
        <v>1</v>
      </c>
      <c r="M50" s="56">
        <f>IF(ISBLANK(J50),"",J50+K50)</f>
        <v>125</v>
      </c>
    </row>
    <row r="51" spans="1:13" ht="16.5" customHeight="1">
      <c r="A51" s="101"/>
      <c r="B51" s="57" t="s">
        <v>302</v>
      </c>
      <c r="C51" s="61">
        <f>IF(ISNUMBER(C47),SUM(C47:C50),"")</f>
        <v>389</v>
      </c>
      <c r="D51" s="61">
        <f>IF(ISNUMBER(D47),SUM(D47:D50),"")</f>
        <v>163</v>
      </c>
      <c r="E51" s="59">
        <f>IF(ISNUMBER(E47),SUM(E47:E50),"")</f>
        <v>8</v>
      </c>
      <c r="F51" s="60">
        <f>IF(ISNUMBER(F47),SUM(F47:F50),"")</f>
        <v>552</v>
      </c>
      <c r="H51" s="101"/>
      <c r="I51" s="57" t="s">
        <v>302</v>
      </c>
      <c r="J51" s="58">
        <f>IF(ISNUMBER(J47),SUM(J47:J50),"")</f>
        <v>381</v>
      </c>
      <c r="K51" s="59">
        <f>IF(ISNUMBER(K47),SUM(K47:K50),"")</f>
        <v>155</v>
      </c>
      <c r="L51" s="59">
        <f>IF(ISNUMBER(L47),SUM(L47:L50),"")</f>
        <v>3</v>
      </c>
      <c r="M51" s="60">
        <f>IF(ISNUMBER(M47),SUM(M47:M50),"")</f>
        <v>536</v>
      </c>
    </row>
    <row r="53" spans="1:13" s="64" customFormat="1" ht="21.75" customHeight="1">
      <c r="A53" s="102" t="s">
        <v>301</v>
      </c>
      <c r="B53" s="102"/>
      <c r="C53" s="62">
        <f>SUM(C46+C51)</f>
        <v>685</v>
      </c>
      <c r="D53" s="62">
        <f>SUM(D46+D51)</f>
        <v>292</v>
      </c>
      <c r="E53" s="62">
        <f>SUM(E46+E51)</f>
        <v>24</v>
      </c>
      <c r="F53" s="63">
        <f>SUM(F46+F51)</f>
        <v>977</v>
      </c>
      <c r="H53" s="102" t="s">
        <v>301</v>
      </c>
      <c r="I53" s="102"/>
      <c r="J53" s="65">
        <f>J46+J51</f>
        <v>752</v>
      </c>
      <c r="K53" s="65">
        <f>K46+K51</f>
        <v>358</v>
      </c>
      <c r="L53" s="65">
        <f>L46+L51</f>
        <v>6</v>
      </c>
      <c r="M53" s="66">
        <f>M46+M51</f>
        <v>1110</v>
      </c>
    </row>
  </sheetData>
  <sheetProtection selectLockedCells="1" selectUnlockedCells="1"/>
  <mergeCells count="48">
    <mergeCell ref="A1:F1"/>
    <mergeCell ref="H1:M1"/>
    <mergeCell ref="B2:F2"/>
    <mergeCell ref="I2:M2"/>
    <mergeCell ref="A3:A4"/>
    <mergeCell ref="B3:B4"/>
    <mergeCell ref="C3:F3"/>
    <mergeCell ref="H3:H4"/>
    <mergeCell ref="I3:I4"/>
    <mergeCell ref="J3:M3"/>
    <mergeCell ref="A6:A10"/>
    <mergeCell ref="H6:H10"/>
    <mergeCell ref="A11:A15"/>
    <mergeCell ref="H11:H15"/>
    <mergeCell ref="A17:B17"/>
    <mergeCell ref="H17:I17"/>
    <mergeCell ref="A19:F19"/>
    <mergeCell ref="H19:M19"/>
    <mergeCell ref="B20:F20"/>
    <mergeCell ref="I20:M20"/>
    <mergeCell ref="A21:A22"/>
    <mergeCell ref="B21:B22"/>
    <mergeCell ref="C21:F21"/>
    <mergeCell ref="H21:H22"/>
    <mergeCell ref="I21:I22"/>
    <mergeCell ref="J21:M21"/>
    <mergeCell ref="A24:A28"/>
    <mergeCell ref="H24:H28"/>
    <mergeCell ref="A29:A33"/>
    <mergeCell ref="H29:H33"/>
    <mergeCell ref="A35:B35"/>
    <mergeCell ref="H35:I35"/>
    <mergeCell ref="A37:F37"/>
    <mergeCell ref="H37:M37"/>
    <mergeCell ref="B38:F38"/>
    <mergeCell ref="I38:M38"/>
    <mergeCell ref="A39:A40"/>
    <mergeCell ref="B39:B40"/>
    <mergeCell ref="C39:F39"/>
    <mergeCell ref="H39:H40"/>
    <mergeCell ref="I39:I40"/>
    <mergeCell ref="J39:M39"/>
    <mergeCell ref="A42:A46"/>
    <mergeCell ref="H42:H46"/>
    <mergeCell ref="A47:A51"/>
    <mergeCell ref="H47:H51"/>
    <mergeCell ref="A53:B53"/>
    <mergeCell ref="H53:I53"/>
  </mergeCells>
  <printOptions horizontalCentered="1" verticalCentered="1"/>
  <pageMargins left="0.39375" right="0.39375" top="0.39375" bottom="0.3541666666666667" header="0.5118055555555555" footer="0.5118055555555555"/>
  <pageSetup horizontalDpi="300" verticalDpi="300" orientation="portrait" paperSize="9" scale="9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U53"/>
  <sheetViews>
    <sheetView zoomScalePageLayoutView="0" workbookViewId="0" topLeftCell="A24">
      <selection activeCell="R36" sqref="R35:R36"/>
    </sheetView>
  </sheetViews>
  <sheetFormatPr defaultColWidth="9.140625" defaultRowHeight="15"/>
  <cols>
    <col min="1" max="1" width="14.7109375" style="37" customWidth="1"/>
    <col min="2" max="6" width="7.140625" style="37" customWidth="1"/>
    <col min="7" max="7" width="1.421875" style="37" customWidth="1"/>
    <col min="8" max="8" width="14.7109375" style="37" customWidth="1"/>
    <col min="9" max="13" width="7.140625" style="37" customWidth="1"/>
    <col min="14" max="16384" width="9.140625" style="37" customWidth="1"/>
  </cols>
  <sheetData>
    <row r="1" spans="1:13" s="39" customFormat="1" ht="34.5" customHeight="1">
      <c r="A1" s="103" t="s">
        <v>1</v>
      </c>
      <c r="B1" s="103"/>
      <c r="C1" s="103"/>
      <c r="D1" s="103"/>
      <c r="E1" s="103"/>
      <c r="F1" s="103"/>
      <c r="G1" s="38"/>
      <c r="H1" s="103" t="s">
        <v>1</v>
      </c>
      <c r="I1" s="103"/>
      <c r="J1" s="103"/>
      <c r="K1" s="103"/>
      <c r="L1" s="103"/>
      <c r="M1" s="103"/>
    </row>
    <row r="2" spans="1:13" ht="25.5" customHeight="1">
      <c r="A2" s="40" t="s">
        <v>292</v>
      </c>
      <c r="B2" s="104" t="s">
        <v>308</v>
      </c>
      <c r="C2" s="104"/>
      <c r="D2" s="104"/>
      <c r="E2" s="104"/>
      <c r="F2" s="104"/>
      <c r="G2" s="41"/>
      <c r="H2" s="40" t="s">
        <v>292</v>
      </c>
      <c r="I2" s="109" t="s">
        <v>308</v>
      </c>
      <c r="J2" s="109"/>
      <c r="K2" s="109"/>
      <c r="L2" s="109"/>
      <c r="M2" s="109"/>
    </row>
    <row r="3" spans="1:13" ht="12.75" customHeight="1">
      <c r="A3" s="105" t="s">
        <v>295</v>
      </c>
      <c r="B3" s="106" t="s">
        <v>296</v>
      </c>
      <c r="C3" s="107" t="s">
        <v>297</v>
      </c>
      <c r="D3" s="107"/>
      <c r="E3" s="107"/>
      <c r="F3" s="107"/>
      <c r="H3" s="105" t="s">
        <v>295</v>
      </c>
      <c r="I3" s="106" t="s">
        <v>296</v>
      </c>
      <c r="J3" s="107" t="s">
        <v>297</v>
      </c>
      <c r="K3" s="107"/>
      <c r="L3" s="107"/>
      <c r="M3" s="107"/>
    </row>
    <row r="4" spans="1:13" ht="12.75">
      <c r="A4" s="105"/>
      <c r="B4" s="106"/>
      <c r="C4" s="42" t="s">
        <v>298</v>
      </c>
      <c r="D4" s="43" t="s">
        <v>299</v>
      </c>
      <c r="E4" s="43" t="s">
        <v>300</v>
      </c>
      <c r="F4" s="44" t="s">
        <v>301</v>
      </c>
      <c r="H4" s="105"/>
      <c r="I4" s="106"/>
      <c r="J4" s="42" t="s">
        <v>298</v>
      </c>
      <c r="K4" s="43" t="s">
        <v>299</v>
      </c>
      <c r="L4" s="43" t="s">
        <v>300</v>
      </c>
      <c r="M4" s="44" t="s">
        <v>301</v>
      </c>
    </row>
    <row r="5" spans="1:8" ht="12.75">
      <c r="A5" s="41"/>
      <c r="H5" s="41"/>
    </row>
    <row r="6" spans="1:13" ht="12.75" customHeight="1">
      <c r="A6" s="112" t="s">
        <v>368</v>
      </c>
      <c r="B6" s="45">
        <v>1</v>
      </c>
      <c r="C6" s="46">
        <v>104</v>
      </c>
      <c r="D6" s="46">
        <v>62</v>
      </c>
      <c r="E6" s="47">
        <v>0</v>
      </c>
      <c r="F6" s="48">
        <f>IF(ISBLANK(C6),"",C6+D6)</f>
        <v>166</v>
      </c>
      <c r="H6" s="111" t="s">
        <v>413</v>
      </c>
      <c r="I6" s="45">
        <v>3</v>
      </c>
      <c r="J6" s="67">
        <v>96</v>
      </c>
      <c r="K6" s="47">
        <v>33</v>
      </c>
      <c r="L6" s="47">
        <v>5</v>
      </c>
      <c r="M6" s="48">
        <f>IF(ISBLANK(J6),"",J6+K6)</f>
        <v>129</v>
      </c>
    </row>
    <row r="7" spans="1:13" ht="12.75" customHeight="1">
      <c r="A7" s="112"/>
      <c r="B7" s="49">
        <v>2</v>
      </c>
      <c r="C7" s="50">
        <v>102</v>
      </c>
      <c r="D7" s="50">
        <v>54</v>
      </c>
      <c r="E7" s="51">
        <v>0</v>
      </c>
      <c r="F7" s="52">
        <f>IF(ISBLANK(C7),"",C7+D7)</f>
        <v>156</v>
      </c>
      <c r="H7" s="111"/>
      <c r="I7" s="49">
        <v>4</v>
      </c>
      <c r="J7" s="68">
        <v>81</v>
      </c>
      <c r="K7" s="51">
        <v>32</v>
      </c>
      <c r="L7" s="51">
        <v>4</v>
      </c>
      <c r="M7" s="52">
        <f>IF(ISBLANK(J7),"",J7+K7)</f>
        <v>113</v>
      </c>
    </row>
    <row r="8" spans="1:13" ht="12.75" customHeight="1">
      <c r="A8" s="112"/>
      <c r="B8" s="49">
        <v>4</v>
      </c>
      <c r="C8" s="50">
        <v>100</v>
      </c>
      <c r="D8" s="50">
        <v>52</v>
      </c>
      <c r="E8" s="51">
        <v>0</v>
      </c>
      <c r="F8" s="52">
        <f>IF(ISBLANK(C8),"",C8+D8)</f>
        <v>152</v>
      </c>
      <c r="H8" s="111"/>
      <c r="I8" s="49">
        <v>2</v>
      </c>
      <c r="J8" s="68">
        <v>73</v>
      </c>
      <c r="K8" s="51">
        <v>23</v>
      </c>
      <c r="L8" s="51">
        <v>6</v>
      </c>
      <c r="M8" s="52">
        <f>IF(ISBLANK(J8),"",J8+K8)</f>
        <v>96</v>
      </c>
    </row>
    <row r="9" spans="1:13" ht="12.75" customHeight="1">
      <c r="A9" s="112"/>
      <c r="B9" s="53">
        <v>3</v>
      </c>
      <c r="C9" s="54">
        <v>101</v>
      </c>
      <c r="D9" s="54">
        <v>62</v>
      </c>
      <c r="E9" s="55">
        <v>0</v>
      </c>
      <c r="F9" s="56">
        <v>163</v>
      </c>
      <c r="H9" s="111"/>
      <c r="I9" s="53">
        <v>1</v>
      </c>
      <c r="J9" s="69">
        <v>81</v>
      </c>
      <c r="K9" s="55">
        <v>26</v>
      </c>
      <c r="L9" s="55">
        <v>2</v>
      </c>
      <c r="M9" s="56">
        <f>IF(ISBLANK(J9),"",J9+K9)</f>
        <v>107</v>
      </c>
    </row>
    <row r="10" spans="1:13" ht="16.5" customHeight="1">
      <c r="A10" s="112"/>
      <c r="B10" s="57" t="s">
        <v>302</v>
      </c>
      <c r="C10" s="58">
        <f>IF(ISNUMBER(C6),SUM(C6:C9),"")</f>
        <v>407</v>
      </c>
      <c r="D10" s="59">
        <f>IF(ISNUMBER(D6),SUM(D6:D9),"")</f>
        <v>230</v>
      </c>
      <c r="E10" s="59">
        <f>IF(ISNUMBER(E6),SUM(E6:E9),"")</f>
        <v>0</v>
      </c>
      <c r="F10" s="60">
        <f>IF(ISNUMBER(F6),SUM(F6:F9),"")</f>
        <v>637</v>
      </c>
      <c r="H10" s="111"/>
      <c r="I10" s="57" t="s">
        <v>302</v>
      </c>
      <c r="J10" s="58">
        <f>IF(ISNUMBER(J6),SUM(J6:J9),"")</f>
        <v>331</v>
      </c>
      <c r="K10" s="59">
        <f>IF(ISNUMBER(K6),SUM(K6:K9),"")</f>
        <v>114</v>
      </c>
      <c r="L10" s="59">
        <f>IF(ISNUMBER(L6),SUM(L6:L9),"")</f>
        <v>17</v>
      </c>
      <c r="M10" s="60">
        <f>IF(ISNUMBER(M6),SUM(M6:M9),"")</f>
        <v>445</v>
      </c>
    </row>
    <row r="11" spans="1:13" ht="12.75" customHeight="1">
      <c r="A11" s="110" t="s">
        <v>369</v>
      </c>
      <c r="B11" s="45">
        <v>2</v>
      </c>
      <c r="C11" s="46">
        <v>105</v>
      </c>
      <c r="D11" s="46">
        <v>45</v>
      </c>
      <c r="E11" s="47">
        <v>2</v>
      </c>
      <c r="F11" s="48">
        <f>IF(ISBLANK(C11),"",C11+D11)</f>
        <v>150</v>
      </c>
      <c r="H11" s="111" t="s">
        <v>416</v>
      </c>
      <c r="I11" s="45">
        <v>4</v>
      </c>
      <c r="J11" s="67">
        <v>94</v>
      </c>
      <c r="K11" s="47">
        <v>43</v>
      </c>
      <c r="L11" s="47">
        <v>0</v>
      </c>
      <c r="M11" s="48">
        <f>IF(ISBLANK(J11),"",J11+K11)</f>
        <v>137</v>
      </c>
    </row>
    <row r="12" spans="1:13" ht="12.75" customHeight="1">
      <c r="A12" s="110"/>
      <c r="B12" s="49">
        <v>1</v>
      </c>
      <c r="C12" s="50">
        <v>99</v>
      </c>
      <c r="D12" s="50">
        <v>53</v>
      </c>
      <c r="E12" s="51">
        <v>1</v>
      </c>
      <c r="F12" s="52">
        <f>IF(ISBLANK(C12),"",C12+D12)</f>
        <v>152</v>
      </c>
      <c r="H12" s="111"/>
      <c r="I12" s="49">
        <v>3</v>
      </c>
      <c r="J12" s="68">
        <v>97</v>
      </c>
      <c r="K12" s="51">
        <v>43</v>
      </c>
      <c r="L12" s="51">
        <v>3</v>
      </c>
      <c r="M12" s="52">
        <f>IF(ISBLANK(J12),"",J12+K12)</f>
        <v>140</v>
      </c>
    </row>
    <row r="13" spans="1:13" ht="12.75" customHeight="1">
      <c r="A13" s="110"/>
      <c r="B13" s="49">
        <v>3</v>
      </c>
      <c r="C13" s="50">
        <v>87</v>
      </c>
      <c r="D13" s="50">
        <v>35</v>
      </c>
      <c r="E13" s="51">
        <v>4</v>
      </c>
      <c r="F13" s="52">
        <f>IF(ISBLANK(C13),"",C13+D13)</f>
        <v>122</v>
      </c>
      <c r="H13" s="111"/>
      <c r="I13" s="49">
        <v>1</v>
      </c>
      <c r="J13" s="68">
        <v>91</v>
      </c>
      <c r="K13" s="51">
        <v>44</v>
      </c>
      <c r="L13" s="51">
        <v>1</v>
      </c>
      <c r="M13" s="52">
        <f>IF(ISBLANK(J13),"",J13+K13)</f>
        <v>135</v>
      </c>
    </row>
    <row r="14" spans="1:13" ht="12.75" customHeight="1">
      <c r="A14" s="110"/>
      <c r="B14" s="53">
        <v>4</v>
      </c>
      <c r="C14" s="54">
        <v>106</v>
      </c>
      <c r="D14" s="54">
        <v>43</v>
      </c>
      <c r="E14" s="55">
        <v>1</v>
      </c>
      <c r="F14" s="56">
        <f>IF(ISBLANK(C14),"",C14+D14)</f>
        <v>149</v>
      </c>
      <c r="H14" s="111"/>
      <c r="I14" s="53">
        <v>2</v>
      </c>
      <c r="J14" s="69">
        <v>94</v>
      </c>
      <c r="K14" s="55">
        <v>26</v>
      </c>
      <c r="L14" s="55">
        <v>3</v>
      </c>
      <c r="M14" s="56">
        <f>IF(ISBLANK(J14),"",J14+K14)</f>
        <v>120</v>
      </c>
    </row>
    <row r="15" spans="1:13" ht="16.5" customHeight="1">
      <c r="A15" s="110"/>
      <c r="B15" s="57" t="s">
        <v>302</v>
      </c>
      <c r="C15" s="61">
        <f>IF(ISNUMBER(C11),SUM(C11:C14),"")</f>
        <v>397</v>
      </c>
      <c r="D15" s="61">
        <f>IF(ISNUMBER(D11),SUM(D11:D14),"")</f>
        <v>176</v>
      </c>
      <c r="E15" s="59">
        <f>IF(ISNUMBER(E11),SUM(E11:E14),"")</f>
        <v>8</v>
      </c>
      <c r="F15" s="60">
        <f>IF(ISNUMBER(F11),SUM(F11:F14),"")</f>
        <v>573</v>
      </c>
      <c r="H15" s="111"/>
      <c r="I15" s="57" t="s">
        <v>302</v>
      </c>
      <c r="J15" s="58">
        <f>IF(ISNUMBER(J11),SUM(J11:J14),"")</f>
        <v>376</v>
      </c>
      <c r="K15" s="59">
        <f>IF(ISNUMBER(K11),SUM(K11:K14),"")</f>
        <v>156</v>
      </c>
      <c r="L15" s="59">
        <f>IF(ISNUMBER(L11),SUM(L11:L14),"")</f>
        <v>7</v>
      </c>
      <c r="M15" s="60">
        <f>IF(ISNUMBER(M11),SUM(M11:M14),"")</f>
        <v>532</v>
      </c>
    </row>
    <row r="17" spans="1:13" s="64" customFormat="1" ht="21.75" customHeight="1">
      <c r="A17" s="102" t="s">
        <v>301</v>
      </c>
      <c r="B17" s="102"/>
      <c r="C17" s="62">
        <f>SUM(C10+C15)</f>
        <v>804</v>
      </c>
      <c r="D17" s="62">
        <f>SUM(D10+D15)</f>
        <v>406</v>
      </c>
      <c r="E17" s="62">
        <f>SUM(E10+E15)</f>
        <v>8</v>
      </c>
      <c r="F17" s="63">
        <f>SUM(F10+F15)</f>
        <v>1210</v>
      </c>
      <c r="H17" s="102" t="s">
        <v>301</v>
      </c>
      <c r="I17" s="102"/>
      <c r="J17" s="65">
        <f>J10+J15</f>
        <v>707</v>
      </c>
      <c r="K17" s="65">
        <f>K10+K15</f>
        <v>270</v>
      </c>
      <c r="L17" s="65">
        <f>L10+L15</f>
        <v>24</v>
      </c>
      <c r="M17" s="66">
        <f>M10+M15</f>
        <v>977</v>
      </c>
    </row>
    <row r="18" ht="31.5" customHeight="1"/>
    <row r="19" spans="1:13" s="39" customFormat="1" ht="34.5" customHeight="1">
      <c r="A19" s="103" t="s">
        <v>1</v>
      </c>
      <c r="B19" s="103"/>
      <c r="C19" s="103"/>
      <c r="D19" s="103"/>
      <c r="E19" s="103"/>
      <c r="F19" s="103"/>
      <c r="G19" s="38"/>
      <c r="H19" s="103" t="s">
        <v>1</v>
      </c>
      <c r="I19" s="103"/>
      <c r="J19" s="103"/>
      <c r="K19" s="103"/>
      <c r="L19" s="103"/>
      <c r="M19" s="103"/>
    </row>
    <row r="20" spans="1:13" ht="25.5" customHeight="1">
      <c r="A20" s="40" t="s">
        <v>292</v>
      </c>
      <c r="B20" s="109" t="s">
        <v>308</v>
      </c>
      <c r="C20" s="109"/>
      <c r="D20" s="109"/>
      <c r="E20" s="109"/>
      <c r="F20" s="109"/>
      <c r="G20" s="41"/>
      <c r="H20" s="40" t="s">
        <v>292</v>
      </c>
      <c r="I20" s="109" t="s">
        <v>308</v>
      </c>
      <c r="J20" s="109"/>
      <c r="K20" s="109"/>
      <c r="L20" s="109"/>
      <c r="M20" s="109"/>
    </row>
    <row r="21" spans="1:13" ht="12.75" customHeight="1">
      <c r="A21" s="105" t="s">
        <v>295</v>
      </c>
      <c r="B21" s="106" t="s">
        <v>296</v>
      </c>
      <c r="C21" s="107" t="s">
        <v>297</v>
      </c>
      <c r="D21" s="107"/>
      <c r="E21" s="107"/>
      <c r="F21" s="107"/>
      <c r="H21" s="105" t="s">
        <v>295</v>
      </c>
      <c r="I21" s="106" t="s">
        <v>296</v>
      </c>
      <c r="J21" s="107" t="s">
        <v>297</v>
      </c>
      <c r="K21" s="107"/>
      <c r="L21" s="107"/>
      <c r="M21" s="107"/>
    </row>
    <row r="22" spans="1:13" ht="12.75">
      <c r="A22" s="105"/>
      <c r="B22" s="106"/>
      <c r="C22" s="42" t="s">
        <v>298</v>
      </c>
      <c r="D22" s="43" t="s">
        <v>299</v>
      </c>
      <c r="E22" s="43" t="s">
        <v>300</v>
      </c>
      <c r="F22" s="44" t="s">
        <v>301</v>
      </c>
      <c r="H22" s="105"/>
      <c r="I22" s="106"/>
      <c r="J22" s="42" t="s">
        <v>298</v>
      </c>
      <c r="K22" s="43" t="s">
        <v>299</v>
      </c>
      <c r="L22" s="43" t="s">
        <v>300</v>
      </c>
      <c r="M22" s="44" t="s">
        <v>301</v>
      </c>
    </row>
    <row r="23" spans="1:8" ht="12.75">
      <c r="A23" s="41"/>
      <c r="H23" s="41"/>
    </row>
    <row r="24" spans="1:13" ht="12.75" customHeight="1">
      <c r="A24" s="112" t="s">
        <v>414</v>
      </c>
      <c r="B24" s="45">
        <v>1</v>
      </c>
      <c r="C24" s="46">
        <v>94</v>
      </c>
      <c r="D24" s="46">
        <v>36</v>
      </c>
      <c r="E24" s="47">
        <v>4</v>
      </c>
      <c r="F24" s="48">
        <f>IF(ISBLANK(C24),"",C24+D24)</f>
        <v>130</v>
      </c>
      <c r="H24" s="110" t="s">
        <v>463</v>
      </c>
      <c r="I24" s="45">
        <v>3</v>
      </c>
      <c r="J24" s="46">
        <v>106</v>
      </c>
      <c r="K24" s="46">
        <v>34</v>
      </c>
      <c r="L24" s="47">
        <v>2</v>
      </c>
      <c r="M24" s="48">
        <f>IF(ISBLANK(J24),"",J24+K24)</f>
        <v>140</v>
      </c>
    </row>
    <row r="25" spans="1:13" ht="12.75" customHeight="1">
      <c r="A25" s="112"/>
      <c r="B25" s="49">
        <v>2</v>
      </c>
      <c r="C25" s="50">
        <v>94</v>
      </c>
      <c r="D25" s="50">
        <v>53</v>
      </c>
      <c r="E25" s="51">
        <v>1</v>
      </c>
      <c r="F25" s="52">
        <f>IF(ISBLANK(C25),"",C25+D25)</f>
        <v>147</v>
      </c>
      <c r="H25" s="110"/>
      <c r="I25" s="49">
        <v>4</v>
      </c>
      <c r="J25" s="50">
        <v>94</v>
      </c>
      <c r="K25" s="50">
        <v>44</v>
      </c>
      <c r="L25" s="51">
        <v>1</v>
      </c>
      <c r="M25" s="52">
        <f>IF(ISBLANK(J25),"",J25+K25)</f>
        <v>138</v>
      </c>
    </row>
    <row r="26" spans="1:13" ht="12.75" customHeight="1">
      <c r="A26" s="112"/>
      <c r="B26" s="49">
        <v>4</v>
      </c>
      <c r="C26" s="50">
        <v>95</v>
      </c>
      <c r="D26" s="50">
        <v>44</v>
      </c>
      <c r="E26" s="51">
        <v>2</v>
      </c>
      <c r="F26" s="52">
        <f>IF(ISBLANK(C26),"",C26+D26)</f>
        <v>139</v>
      </c>
      <c r="H26" s="110"/>
      <c r="I26" s="49">
        <v>2</v>
      </c>
      <c r="J26" s="50">
        <v>109</v>
      </c>
      <c r="K26" s="50">
        <v>45</v>
      </c>
      <c r="L26" s="51">
        <v>5</v>
      </c>
      <c r="M26" s="52">
        <f>IF(ISBLANK(J26),"",J26+K26)</f>
        <v>154</v>
      </c>
    </row>
    <row r="27" spans="1:13" ht="12.75" customHeight="1">
      <c r="A27" s="112"/>
      <c r="B27" s="53">
        <v>3</v>
      </c>
      <c r="C27" s="54">
        <v>78</v>
      </c>
      <c r="D27" s="54">
        <v>44</v>
      </c>
      <c r="E27" s="55">
        <v>0</v>
      </c>
      <c r="F27" s="56">
        <f>IF(ISBLANK(C27),"",C27+D27)</f>
        <v>122</v>
      </c>
      <c r="H27" s="110"/>
      <c r="I27" s="53">
        <v>1</v>
      </c>
      <c r="J27" s="54">
        <v>94</v>
      </c>
      <c r="K27" s="54">
        <v>44</v>
      </c>
      <c r="L27" s="55">
        <v>1</v>
      </c>
      <c r="M27" s="56">
        <f>IF(ISBLANK(J27),"",J27+K27)</f>
        <v>138</v>
      </c>
    </row>
    <row r="28" spans="1:13" ht="16.5" customHeight="1">
      <c r="A28" s="112"/>
      <c r="B28" s="57" t="s">
        <v>302</v>
      </c>
      <c r="C28" s="58">
        <f>IF(ISNUMBER(C24),SUM(C24:C27),"")</f>
        <v>361</v>
      </c>
      <c r="D28" s="59">
        <f>IF(ISNUMBER(D24),SUM(D24:D27),"")</f>
        <v>177</v>
      </c>
      <c r="E28" s="59">
        <f>IF(ISNUMBER(E24),SUM(E24:E27),"")</f>
        <v>7</v>
      </c>
      <c r="F28" s="60">
        <f>IF(ISNUMBER(F24),SUM(F24:F27),"")</f>
        <v>538</v>
      </c>
      <c r="H28" s="110"/>
      <c r="I28" s="57" t="s">
        <v>302</v>
      </c>
      <c r="J28" s="58">
        <f>IF(ISNUMBER(J24),SUM(J24:J27),"")</f>
        <v>403</v>
      </c>
      <c r="K28" s="59">
        <f>IF(ISNUMBER(K24),SUM(K24:K27),"")</f>
        <v>167</v>
      </c>
      <c r="L28" s="59">
        <f>IF(ISNUMBER(L24),SUM(L24:L27),"")</f>
        <v>9</v>
      </c>
      <c r="M28" s="60">
        <f>IF(ISNUMBER(M24),SUM(M24:M27),"")</f>
        <v>570</v>
      </c>
    </row>
    <row r="29" spans="1:13" ht="12.75" customHeight="1">
      <c r="A29" s="111" t="s">
        <v>415</v>
      </c>
      <c r="B29" s="45">
        <v>2</v>
      </c>
      <c r="C29" s="67">
        <v>69</v>
      </c>
      <c r="D29" s="47">
        <v>17</v>
      </c>
      <c r="E29" s="47">
        <v>5</v>
      </c>
      <c r="F29" s="48">
        <f>IF(ISBLANK(C29),"",C29+D29)</f>
        <v>86</v>
      </c>
      <c r="H29" s="111" t="s">
        <v>464</v>
      </c>
      <c r="I29" s="45">
        <v>4</v>
      </c>
      <c r="J29" s="67">
        <v>99</v>
      </c>
      <c r="K29" s="47">
        <v>54</v>
      </c>
      <c r="L29" s="47">
        <v>0</v>
      </c>
      <c r="M29" s="48">
        <f>IF(ISBLANK(J29),"",J29+K29)</f>
        <v>153</v>
      </c>
    </row>
    <row r="30" spans="1:13" ht="12.75" customHeight="1">
      <c r="A30" s="111"/>
      <c r="B30" s="49">
        <v>1</v>
      </c>
      <c r="C30" s="68">
        <v>66</v>
      </c>
      <c r="D30" s="51">
        <v>44</v>
      </c>
      <c r="E30" s="51">
        <v>2</v>
      </c>
      <c r="F30" s="52">
        <f>IF(ISBLANK(C30),"",C30+D30)</f>
        <v>110</v>
      </c>
      <c r="H30" s="111"/>
      <c r="I30" s="49">
        <v>3</v>
      </c>
      <c r="J30" s="68">
        <v>97</v>
      </c>
      <c r="K30" s="51">
        <v>53</v>
      </c>
      <c r="L30" s="51">
        <v>0</v>
      </c>
      <c r="M30" s="52">
        <f>IF(ISBLANK(J30),"",J30+K30)</f>
        <v>150</v>
      </c>
    </row>
    <row r="31" spans="1:13" ht="12.75" customHeight="1">
      <c r="A31" s="111"/>
      <c r="B31" s="49">
        <v>3</v>
      </c>
      <c r="C31" s="68">
        <v>84</v>
      </c>
      <c r="D31" s="51">
        <v>36</v>
      </c>
      <c r="E31" s="51">
        <v>2</v>
      </c>
      <c r="F31" s="52">
        <f>IF(ISBLANK(C31),"",C31+D31)</f>
        <v>120</v>
      </c>
      <c r="H31" s="111"/>
      <c r="I31" s="49">
        <v>1</v>
      </c>
      <c r="J31" s="68">
        <v>90</v>
      </c>
      <c r="K31" s="51">
        <v>42</v>
      </c>
      <c r="L31" s="51">
        <v>0</v>
      </c>
      <c r="M31" s="52">
        <f>IF(ISBLANK(J31),"",J31+K31)</f>
        <v>132</v>
      </c>
    </row>
    <row r="32" spans="1:13" ht="12.75" customHeight="1">
      <c r="A32" s="111"/>
      <c r="B32" s="53">
        <v>4</v>
      </c>
      <c r="C32" s="69">
        <v>95</v>
      </c>
      <c r="D32" s="55">
        <v>51</v>
      </c>
      <c r="E32" s="55">
        <v>3</v>
      </c>
      <c r="F32" s="56">
        <f>IF(ISBLANK(C32),"",C32+D32)</f>
        <v>146</v>
      </c>
      <c r="H32" s="111"/>
      <c r="I32" s="53">
        <v>2</v>
      </c>
      <c r="J32" s="69">
        <v>99</v>
      </c>
      <c r="K32" s="55">
        <v>45</v>
      </c>
      <c r="L32" s="55">
        <v>0</v>
      </c>
      <c r="M32" s="56">
        <f>IF(ISBLANK(J32),"",J32+K32)</f>
        <v>144</v>
      </c>
    </row>
    <row r="33" spans="1:13" ht="16.5" customHeight="1">
      <c r="A33" s="111"/>
      <c r="B33" s="57" t="s">
        <v>302</v>
      </c>
      <c r="C33" s="61">
        <f>IF(ISNUMBER(C29),SUM(C29:C32),"")</f>
        <v>314</v>
      </c>
      <c r="D33" s="61">
        <f>IF(ISNUMBER(D29),SUM(D29:D32),"")</f>
        <v>148</v>
      </c>
      <c r="E33" s="59">
        <f>IF(ISNUMBER(E29),SUM(E29:E32),"")</f>
        <v>12</v>
      </c>
      <c r="F33" s="60">
        <f>IF(ISNUMBER(F29),SUM(F29:F32),"")</f>
        <v>462</v>
      </c>
      <c r="H33" s="111"/>
      <c r="I33" s="57" t="s">
        <v>302</v>
      </c>
      <c r="J33" s="58">
        <f>IF(ISNUMBER(J29),SUM(J29:J32),"")</f>
        <v>385</v>
      </c>
      <c r="K33" s="59">
        <f>IF(ISNUMBER(K29),SUM(K29:K32),"")</f>
        <v>194</v>
      </c>
      <c r="L33" s="59">
        <f>IF(ISNUMBER(L29),SUM(L29:L32),"")</f>
        <v>0</v>
      </c>
      <c r="M33" s="60">
        <f>IF(ISNUMBER(M29),SUM(M29:M32),"")</f>
        <v>579</v>
      </c>
    </row>
    <row r="35" spans="1:13" s="64" customFormat="1" ht="21.75" customHeight="1">
      <c r="A35" s="102" t="s">
        <v>301</v>
      </c>
      <c r="B35" s="102"/>
      <c r="C35" s="62">
        <f>SUM(C28+C33)</f>
        <v>675</v>
      </c>
      <c r="D35" s="62">
        <f>SUM(D28+D33)</f>
        <v>325</v>
      </c>
      <c r="E35" s="62">
        <f>SUM(E28+E33)</f>
        <v>19</v>
      </c>
      <c r="F35" s="63">
        <f>SUM(F28+F33)</f>
        <v>1000</v>
      </c>
      <c r="H35" s="102" t="s">
        <v>301</v>
      </c>
      <c r="I35" s="102"/>
      <c r="J35" s="65">
        <f>J28+J33</f>
        <v>788</v>
      </c>
      <c r="K35" s="65">
        <f>K28+K33</f>
        <v>361</v>
      </c>
      <c r="L35" s="65">
        <f>L28+L33</f>
        <v>9</v>
      </c>
      <c r="M35" s="66">
        <f>M28+M33</f>
        <v>1149</v>
      </c>
    </row>
    <row r="36" ht="31.5" customHeight="1">
      <c r="U36" s="37" t="s">
        <v>305</v>
      </c>
    </row>
    <row r="37" spans="1:13" s="39" customFormat="1" ht="34.5" customHeight="1">
      <c r="A37" s="103" t="s">
        <v>1</v>
      </c>
      <c r="B37" s="103"/>
      <c r="C37" s="103"/>
      <c r="D37" s="103"/>
      <c r="E37" s="103"/>
      <c r="F37" s="103"/>
      <c r="G37" s="38"/>
      <c r="H37" s="103" t="s">
        <v>1</v>
      </c>
      <c r="I37" s="103"/>
      <c r="J37" s="103"/>
      <c r="K37" s="103"/>
      <c r="L37" s="103"/>
      <c r="M37" s="103"/>
    </row>
    <row r="38" spans="1:13" ht="25.5" customHeight="1">
      <c r="A38" s="40" t="s">
        <v>292</v>
      </c>
      <c r="B38" s="104" t="s">
        <v>308</v>
      </c>
      <c r="C38" s="104"/>
      <c r="D38" s="104"/>
      <c r="E38" s="104"/>
      <c r="F38" s="104"/>
      <c r="G38" s="41"/>
      <c r="H38" s="40" t="s">
        <v>292</v>
      </c>
      <c r="I38" s="104" t="s">
        <v>308</v>
      </c>
      <c r="J38" s="104"/>
      <c r="K38" s="104"/>
      <c r="L38" s="104"/>
      <c r="M38" s="104"/>
    </row>
    <row r="39" spans="1:13" ht="12.75" customHeight="1">
      <c r="A39" s="105" t="s">
        <v>295</v>
      </c>
      <c r="B39" s="106" t="s">
        <v>296</v>
      </c>
      <c r="C39" s="107" t="s">
        <v>297</v>
      </c>
      <c r="D39" s="107"/>
      <c r="E39" s="107"/>
      <c r="F39" s="107"/>
      <c r="H39" s="105" t="s">
        <v>295</v>
      </c>
      <c r="I39" s="106" t="s">
        <v>296</v>
      </c>
      <c r="J39" s="107" t="s">
        <v>297</v>
      </c>
      <c r="K39" s="107"/>
      <c r="L39" s="107"/>
      <c r="M39" s="107"/>
    </row>
    <row r="40" spans="1:13" ht="12.75">
      <c r="A40" s="105"/>
      <c r="B40" s="106"/>
      <c r="C40" s="42" t="s">
        <v>298</v>
      </c>
      <c r="D40" s="43" t="s">
        <v>299</v>
      </c>
      <c r="E40" s="43" t="s">
        <v>300</v>
      </c>
      <c r="F40" s="44" t="s">
        <v>301</v>
      </c>
      <c r="H40" s="105"/>
      <c r="I40" s="106"/>
      <c r="J40" s="42" t="s">
        <v>298</v>
      </c>
      <c r="K40" s="43" t="s">
        <v>299</v>
      </c>
      <c r="L40" s="43" t="s">
        <v>300</v>
      </c>
      <c r="M40" s="44" t="s">
        <v>301</v>
      </c>
    </row>
    <row r="41" spans="1:8" ht="12.75">
      <c r="A41" s="41"/>
      <c r="H41" s="41"/>
    </row>
    <row r="42" spans="1:13" ht="12.75" customHeight="1">
      <c r="A42" s="110" t="s">
        <v>467</v>
      </c>
      <c r="B42" s="45">
        <v>1</v>
      </c>
      <c r="C42" s="46">
        <v>88</v>
      </c>
      <c r="D42" s="46">
        <v>45</v>
      </c>
      <c r="E42" s="47">
        <v>2</v>
      </c>
      <c r="F42" s="48">
        <f>IF(ISBLANK(C42),"",C42+D42)</f>
        <v>133</v>
      </c>
      <c r="H42" s="110" t="s">
        <v>468</v>
      </c>
      <c r="I42" s="45">
        <v>3</v>
      </c>
      <c r="J42" s="46">
        <v>108</v>
      </c>
      <c r="K42" s="46">
        <v>63</v>
      </c>
      <c r="L42" s="47">
        <v>0</v>
      </c>
      <c r="M42" s="48">
        <f>IF(ISBLANK(J42),"",J42+K42)</f>
        <v>171</v>
      </c>
    </row>
    <row r="43" spans="1:13" ht="12.75" customHeight="1">
      <c r="A43" s="110"/>
      <c r="B43" s="49">
        <v>2</v>
      </c>
      <c r="C43" s="50">
        <v>83</v>
      </c>
      <c r="D43" s="50">
        <v>27</v>
      </c>
      <c r="E43" s="51">
        <v>3</v>
      </c>
      <c r="F43" s="52">
        <f>IF(ISBLANK(C43),"",C43+D43)</f>
        <v>110</v>
      </c>
      <c r="H43" s="110"/>
      <c r="I43" s="49">
        <v>4</v>
      </c>
      <c r="J43" s="50">
        <v>104</v>
      </c>
      <c r="K43" s="50">
        <v>54</v>
      </c>
      <c r="L43" s="51">
        <v>0</v>
      </c>
      <c r="M43" s="52">
        <f>IF(ISBLANK(J43),"",J43+K43)</f>
        <v>158</v>
      </c>
    </row>
    <row r="44" spans="1:13" ht="12.75" customHeight="1">
      <c r="A44" s="110"/>
      <c r="B44" s="49">
        <v>4</v>
      </c>
      <c r="C44" s="50">
        <v>87</v>
      </c>
      <c r="D44" s="50">
        <v>52</v>
      </c>
      <c r="E44" s="51">
        <v>1</v>
      </c>
      <c r="F44" s="52">
        <f>IF(ISBLANK(C44),"",C44+D44)</f>
        <v>139</v>
      </c>
      <c r="H44" s="110"/>
      <c r="I44" s="49">
        <v>2</v>
      </c>
      <c r="J44" s="50">
        <v>97</v>
      </c>
      <c r="K44" s="50">
        <v>45</v>
      </c>
      <c r="L44" s="51">
        <v>1</v>
      </c>
      <c r="M44" s="52">
        <f>IF(ISBLANK(J44),"",J44+K44)</f>
        <v>142</v>
      </c>
    </row>
    <row r="45" spans="1:13" ht="12.75" customHeight="1">
      <c r="A45" s="110"/>
      <c r="B45" s="53">
        <v>3</v>
      </c>
      <c r="C45" s="54">
        <v>85</v>
      </c>
      <c r="D45" s="54">
        <v>39</v>
      </c>
      <c r="E45" s="55">
        <v>4</v>
      </c>
      <c r="F45" s="56">
        <f>IF(ISBLANK(C45),"",C45+D45)</f>
        <v>124</v>
      </c>
      <c r="H45" s="110"/>
      <c r="I45" s="53">
        <v>1</v>
      </c>
      <c r="J45" s="54">
        <v>100</v>
      </c>
      <c r="K45" s="54">
        <v>41</v>
      </c>
      <c r="L45" s="55">
        <v>0</v>
      </c>
      <c r="M45" s="56">
        <f>IF(ISBLANK(J45),"",J45+K45)</f>
        <v>141</v>
      </c>
    </row>
    <row r="46" spans="1:13" ht="16.5" customHeight="1">
      <c r="A46" s="110"/>
      <c r="B46" s="57" t="s">
        <v>302</v>
      </c>
      <c r="C46" s="58">
        <f>IF(ISNUMBER(C42),SUM(C42:C45),"")</f>
        <v>343</v>
      </c>
      <c r="D46" s="59">
        <f>IF(ISNUMBER(D42),SUM(D42:D45),"")</f>
        <v>163</v>
      </c>
      <c r="E46" s="59">
        <f>IF(ISNUMBER(E42),SUM(E42:E45),"")</f>
        <v>10</v>
      </c>
      <c r="F46" s="60">
        <f>IF(ISNUMBER(F42),SUM(F42:F45),"")</f>
        <v>506</v>
      </c>
      <c r="H46" s="110"/>
      <c r="I46" s="57" t="s">
        <v>302</v>
      </c>
      <c r="J46" s="58">
        <f>IF(ISNUMBER(J42),SUM(J42:J45),"")</f>
        <v>409</v>
      </c>
      <c r="K46" s="59">
        <f>IF(ISNUMBER(K42),SUM(K42:K45),"")</f>
        <v>203</v>
      </c>
      <c r="L46" s="59">
        <f>IF(ISNUMBER(L42),SUM(L42:L45),"")</f>
        <v>1</v>
      </c>
      <c r="M46" s="60">
        <f>IF(ISNUMBER(M42),SUM(M42:M45),"")</f>
        <v>612</v>
      </c>
    </row>
    <row r="47" spans="1:13" ht="12.75" customHeight="1">
      <c r="A47" s="111" t="s">
        <v>382</v>
      </c>
      <c r="B47" s="45">
        <v>2</v>
      </c>
      <c r="C47" s="67">
        <v>85</v>
      </c>
      <c r="D47" s="47">
        <v>54</v>
      </c>
      <c r="E47" s="47">
        <v>2</v>
      </c>
      <c r="F47" s="48">
        <f>IF(ISBLANK(C47),"",C47+D47)</f>
        <v>139</v>
      </c>
      <c r="H47" s="111" t="s">
        <v>470</v>
      </c>
      <c r="I47" s="45">
        <v>4</v>
      </c>
      <c r="J47" s="67">
        <v>100</v>
      </c>
      <c r="K47" s="47">
        <v>51</v>
      </c>
      <c r="L47" s="47">
        <v>1</v>
      </c>
      <c r="M47" s="48">
        <f>IF(ISBLANK(J47),"",J47+K47)</f>
        <v>151</v>
      </c>
    </row>
    <row r="48" spans="1:13" ht="12.75" customHeight="1">
      <c r="A48" s="111"/>
      <c r="B48" s="49">
        <v>1</v>
      </c>
      <c r="C48" s="68">
        <v>92</v>
      </c>
      <c r="D48" s="51">
        <v>36</v>
      </c>
      <c r="E48" s="51">
        <v>3</v>
      </c>
      <c r="F48" s="52">
        <f>IF(ISBLANK(C48),"",C48+D48)</f>
        <v>128</v>
      </c>
      <c r="H48" s="111"/>
      <c r="I48" s="49">
        <v>3</v>
      </c>
      <c r="J48" s="68">
        <v>93</v>
      </c>
      <c r="K48" s="51">
        <v>51</v>
      </c>
      <c r="L48" s="51">
        <v>1</v>
      </c>
      <c r="M48" s="52">
        <f>IF(ISBLANK(J48),"",J48+K48)</f>
        <v>144</v>
      </c>
    </row>
    <row r="49" spans="1:13" ht="12.75" customHeight="1">
      <c r="A49" s="111"/>
      <c r="B49" s="49">
        <v>3</v>
      </c>
      <c r="C49" s="68">
        <v>93</v>
      </c>
      <c r="D49" s="51">
        <v>54</v>
      </c>
      <c r="E49" s="51">
        <v>1</v>
      </c>
      <c r="F49" s="52">
        <f>IF(ISBLANK(C49),"",C49+D49)</f>
        <v>147</v>
      </c>
      <c r="H49" s="111"/>
      <c r="I49" s="49">
        <v>1</v>
      </c>
      <c r="J49" s="68">
        <v>103</v>
      </c>
      <c r="K49" s="51">
        <v>52</v>
      </c>
      <c r="L49" s="51">
        <v>1</v>
      </c>
      <c r="M49" s="52">
        <f>IF(ISBLANK(J49),"",J49+K49)</f>
        <v>155</v>
      </c>
    </row>
    <row r="50" spans="1:13" ht="12.75" customHeight="1">
      <c r="A50" s="111"/>
      <c r="B50" s="53">
        <v>4</v>
      </c>
      <c r="C50" s="69">
        <v>93</v>
      </c>
      <c r="D50" s="55">
        <v>36</v>
      </c>
      <c r="E50" s="55">
        <v>3</v>
      </c>
      <c r="F50" s="56">
        <f>IF(ISBLANK(C50),"",C50+D50)</f>
        <v>129</v>
      </c>
      <c r="H50" s="111"/>
      <c r="I50" s="53">
        <v>2</v>
      </c>
      <c r="J50" s="69">
        <v>92</v>
      </c>
      <c r="K50" s="55">
        <v>25</v>
      </c>
      <c r="L50" s="55">
        <v>7</v>
      </c>
      <c r="M50" s="56">
        <f>IF(ISBLANK(J50),"",J50+K50)</f>
        <v>117</v>
      </c>
    </row>
    <row r="51" spans="1:13" ht="16.5" customHeight="1">
      <c r="A51" s="111"/>
      <c r="B51" s="57" t="s">
        <v>302</v>
      </c>
      <c r="C51" s="61">
        <f>IF(ISNUMBER(C47),SUM(C47:C50),"")</f>
        <v>363</v>
      </c>
      <c r="D51" s="61">
        <f>IF(ISNUMBER(D47),SUM(D47:D50),"")</f>
        <v>180</v>
      </c>
      <c r="E51" s="59">
        <f>IF(ISNUMBER(E47),SUM(E47:E50),"")</f>
        <v>9</v>
      </c>
      <c r="F51" s="60">
        <f>IF(ISNUMBER(F47),SUM(F47:F50),"")</f>
        <v>543</v>
      </c>
      <c r="H51" s="111"/>
      <c r="I51" s="57" t="s">
        <v>302</v>
      </c>
      <c r="J51" s="58">
        <f>IF(ISNUMBER(J47),SUM(J47:J50),"")</f>
        <v>388</v>
      </c>
      <c r="K51" s="59">
        <f>IF(ISNUMBER(K47),SUM(K47:K50),"")</f>
        <v>179</v>
      </c>
      <c r="L51" s="59">
        <f>IF(ISNUMBER(L47),SUM(L47:L50),"")</f>
        <v>10</v>
      </c>
      <c r="M51" s="60">
        <f>IF(ISNUMBER(M47),SUM(M47:M50),"")</f>
        <v>567</v>
      </c>
    </row>
    <row r="53" spans="1:13" s="64" customFormat="1" ht="21.75" customHeight="1">
      <c r="A53" s="102" t="s">
        <v>301</v>
      </c>
      <c r="B53" s="102"/>
      <c r="C53" s="62">
        <f>SUM(C46+C51)</f>
        <v>706</v>
      </c>
      <c r="D53" s="62">
        <f>SUM(D46+D51)</f>
        <v>343</v>
      </c>
      <c r="E53" s="62">
        <f>SUM(E46+E51)</f>
        <v>19</v>
      </c>
      <c r="F53" s="63">
        <f>SUM(F46+F51)</f>
        <v>1049</v>
      </c>
      <c r="H53" s="102" t="s">
        <v>301</v>
      </c>
      <c r="I53" s="102"/>
      <c r="J53" s="65">
        <f>J46+J51</f>
        <v>797</v>
      </c>
      <c r="K53" s="65">
        <f>K46+K51</f>
        <v>382</v>
      </c>
      <c r="L53" s="65">
        <f>L46+L51</f>
        <v>11</v>
      </c>
      <c r="M53" s="66">
        <f>M46+M51</f>
        <v>1179</v>
      </c>
    </row>
  </sheetData>
  <sheetProtection selectLockedCells="1" selectUnlockedCells="1"/>
  <mergeCells count="48">
    <mergeCell ref="A1:F1"/>
    <mergeCell ref="H1:M1"/>
    <mergeCell ref="B2:F2"/>
    <mergeCell ref="I2:M2"/>
    <mergeCell ref="A3:A4"/>
    <mergeCell ref="B3:B4"/>
    <mergeCell ref="C3:F3"/>
    <mergeCell ref="H3:H4"/>
    <mergeCell ref="I3:I4"/>
    <mergeCell ref="J3:M3"/>
    <mergeCell ref="A6:A10"/>
    <mergeCell ref="H6:H10"/>
    <mergeCell ref="A11:A15"/>
    <mergeCell ref="H11:H15"/>
    <mergeCell ref="A17:B17"/>
    <mergeCell ref="H17:I17"/>
    <mergeCell ref="A19:F19"/>
    <mergeCell ref="H19:M19"/>
    <mergeCell ref="B20:F20"/>
    <mergeCell ref="I20:M20"/>
    <mergeCell ref="A21:A22"/>
    <mergeCell ref="B21:B22"/>
    <mergeCell ref="C21:F21"/>
    <mergeCell ref="H21:H22"/>
    <mergeCell ref="I21:I22"/>
    <mergeCell ref="J21:M21"/>
    <mergeCell ref="A24:A28"/>
    <mergeCell ref="H24:H28"/>
    <mergeCell ref="A29:A33"/>
    <mergeCell ref="H29:H33"/>
    <mergeCell ref="A35:B35"/>
    <mergeCell ref="H35:I35"/>
    <mergeCell ref="A37:F37"/>
    <mergeCell ref="H37:M37"/>
    <mergeCell ref="B38:F38"/>
    <mergeCell ref="I38:M38"/>
    <mergeCell ref="A39:A40"/>
    <mergeCell ref="B39:B40"/>
    <mergeCell ref="C39:F39"/>
    <mergeCell ref="H39:H40"/>
    <mergeCell ref="I39:I40"/>
    <mergeCell ref="J39:M39"/>
    <mergeCell ref="A42:A46"/>
    <mergeCell ref="H42:H46"/>
    <mergeCell ref="A47:A51"/>
    <mergeCell ref="H47:H51"/>
    <mergeCell ref="A53:B53"/>
    <mergeCell ref="H53:I53"/>
  </mergeCells>
  <printOptions horizontalCentered="1" verticalCentered="1"/>
  <pageMargins left="0.39375" right="0.39375" top="0.39375" bottom="0.3541666666666667" header="0.5118055555555555" footer="0.5118055555555555"/>
  <pageSetup horizontalDpi="300" verticalDpi="300" orientation="portrait" paperSize="9" scale="9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5"/>
  </sheetPr>
  <dimension ref="A1:U53"/>
  <sheetViews>
    <sheetView zoomScalePageLayoutView="0" workbookViewId="0" topLeftCell="A1">
      <selection activeCell="A24" sqref="A24:A33"/>
    </sheetView>
  </sheetViews>
  <sheetFormatPr defaultColWidth="9.140625" defaultRowHeight="15"/>
  <cols>
    <col min="1" max="1" width="14.7109375" style="37" customWidth="1"/>
    <col min="2" max="6" width="7.140625" style="37" customWidth="1"/>
    <col min="7" max="7" width="1.421875" style="37" customWidth="1"/>
    <col min="8" max="8" width="14.7109375" style="37" customWidth="1"/>
    <col min="9" max="13" width="7.140625" style="37" customWidth="1"/>
    <col min="14" max="16384" width="9.140625" style="37" customWidth="1"/>
  </cols>
  <sheetData>
    <row r="1" spans="1:13" s="39" customFormat="1" ht="34.5" customHeight="1">
      <c r="A1" s="103" t="s">
        <v>1</v>
      </c>
      <c r="B1" s="103"/>
      <c r="C1" s="103"/>
      <c r="D1" s="103"/>
      <c r="E1" s="103"/>
      <c r="F1" s="103"/>
      <c r="G1" s="38"/>
      <c r="H1" s="103" t="s">
        <v>1</v>
      </c>
      <c r="I1" s="103"/>
      <c r="J1" s="103"/>
      <c r="K1" s="103"/>
      <c r="L1" s="103"/>
      <c r="M1" s="103"/>
    </row>
    <row r="2" spans="1:13" ht="25.5" customHeight="1">
      <c r="A2" s="40" t="s">
        <v>292</v>
      </c>
      <c r="B2" s="104" t="s">
        <v>308</v>
      </c>
      <c r="C2" s="104"/>
      <c r="D2" s="104"/>
      <c r="E2" s="104"/>
      <c r="F2" s="104"/>
      <c r="G2" s="41"/>
      <c r="H2" s="40" t="s">
        <v>292</v>
      </c>
      <c r="I2" s="109" t="s">
        <v>308</v>
      </c>
      <c r="J2" s="109"/>
      <c r="K2" s="109"/>
      <c r="L2" s="109"/>
      <c r="M2" s="109"/>
    </row>
    <row r="3" spans="1:13" ht="12.75" customHeight="1">
      <c r="A3" s="105" t="s">
        <v>295</v>
      </c>
      <c r="B3" s="106" t="s">
        <v>296</v>
      </c>
      <c r="C3" s="107" t="s">
        <v>297</v>
      </c>
      <c r="D3" s="107"/>
      <c r="E3" s="107"/>
      <c r="F3" s="107"/>
      <c r="H3" s="105" t="s">
        <v>295</v>
      </c>
      <c r="I3" s="106" t="s">
        <v>296</v>
      </c>
      <c r="J3" s="107" t="s">
        <v>297</v>
      </c>
      <c r="K3" s="107"/>
      <c r="L3" s="107"/>
      <c r="M3" s="107"/>
    </row>
    <row r="4" spans="1:13" ht="12.75">
      <c r="A4" s="105"/>
      <c r="B4" s="106"/>
      <c r="C4" s="42" t="s">
        <v>298</v>
      </c>
      <c r="D4" s="43" t="s">
        <v>299</v>
      </c>
      <c r="E4" s="43" t="s">
        <v>300</v>
      </c>
      <c r="F4" s="44" t="s">
        <v>301</v>
      </c>
      <c r="H4" s="105"/>
      <c r="I4" s="106"/>
      <c r="J4" s="42" t="s">
        <v>298</v>
      </c>
      <c r="K4" s="43" t="s">
        <v>299</v>
      </c>
      <c r="L4" s="43" t="s">
        <v>300</v>
      </c>
      <c r="M4" s="44" t="s">
        <v>301</v>
      </c>
    </row>
    <row r="5" spans="1:8" ht="12.75">
      <c r="A5" s="41"/>
      <c r="H5" s="41"/>
    </row>
    <row r="6" spans="1:13" ht="12.75" customHeight="1">
      <c r="A6" s="112" t="s">
        <v>468</v>
      </c>
      <c r="B6" s="45">
        <v>1</v>
      </c>
      <c r="C6" s="46">
        <v>106</v>
      </c>
      <c r="D6" s="46">
        <v>60</v>
      </c>
      <c r="E6" s="47">
        <v>1</v>
      </c>
      <c r="F6" s="48">
        <f>IF(ISBLANK(C6),"",C6+D6)</f>
        <v>166</v>
      </c>
      <c r="H6" s="111" t="s">
        <v>484</v>
      </c>
      <c r="I6" s="45">
        <v>3</v>
      </c>
      <c r="J6" s="67">
        <v>86</v>
      </c>
      <c r="K6" s="47">
        <v>42</v>
      </c>
      <c r="L6" s="47">
        <v>2</v>
      </c>
      <c r="M6" s="48">
        <f>IF(ISBLANK(J6),"",J6+K6)</f>
        <v>128</v>
      </c>
    </row>
    <row r="7" spans="1:13" ht="12.75" customHeight="1">
      <c r="A7" s="112"/>
      <c r="B7" s="49">
        <v>2</v>
      </c>
      <c r="C7" s="50">
        <v>96</v>
      </c>
      <c r="D7" s="50">
        <v>66</v>
      </c>
      <c r="E7" s="51">
        <v>0</v>
      </c>
      <c r="F7" s="52">
        <f>IF(ISBLANK(C7),"",C7+D7)</f>
        <v>162</v>
      </c>
      <c r="H7" s="111"/>
      <c r="I7" s="49">
        <v>4</v>
      </c>
      <c r="J7" s="68">
        <v>90</v>
      </c>
      <c r="K7" s="51">
        <v>53</v>
      </c>
      <c r="L7" s="51">
        <v>0</v>
      </c>
      <c r="M7" s="52">
        <f>IF(ISBLANK(J7),"",J7+K7)</f>
        <v>143</v>
      </c>
    </row>
    <row r="8" spans="1:13" ht="12.75" customHeight="1">
      <c r="A8" s="112"/>
      <c r="B8" s="49">
        <v>4</v>
      </c>
      <c r="C8" s="50">
        <v>111</v>
      </c>
      <c r="D8" s="50">
        <v>52</v>
      </c>
      <c r="E8" s="51">
        <v>0</v>
      </c>
      <c r="F8" s="52">
        <f>IF(ISBLANK(C8),"",C8+D8)</f>
        <v>163</v>
      </c>
      <c r="H8" s="111"/>
      <c r="I8" s="49">
        <v>2</v>
      </c>
      <c r="J8" s="68">
        <v>88</v>
      </c>
      <c r="K8" s="51">
        <v>44</v>
      </c>
      <c r="L8" s="51">
        <v>0</v>
      </c>
      <c r="M8" s="52">
        <f>IF(ISBLANK(J8),"",J8+K8)</f>
        <v>132</v>
      </c>
    </row>
    <row r="9" spans="1:13" ht="12.75" customHeight="1">
      <c r="A9" s="112"/>
      <c r="B9" s="53">
        <v>3</v>
      </c>
      <c r="C9" s="54">
        <v>99</v>
      </c>
      <c r="D9" s="54">
        <v>60</v>
      </c>
      <c r="E9" s="55">
        <v>0</v>
      </c>
      <c r="F9" s="56">
        <f>IF(ISBLANK(C9),"",C9+D9)</f>
        <v>159</v>
      </c>
      <c r="H9" s="111"/>
      <c r="I9" s="53">
        <v>1</v>
      </c>
      <c r="J9" s="69">
        <v>97</v>
      </c>
      <c r="K9" s="55">
        <v>45</v>
      </c>
      <c r="L9" s="55">
        <v>0</v>
      </c>
      <c r="M9" s="56">
        <f>IF(ISBLANK(J9),"",J9+K9)</f>
        <v>142</v>
      </c>
    </row>
    <row r="10" spans="1:13" ht="16.5" customHeight="1">
      <c r="A10" s="112"/>
      <c r="B10" s="57" t="s">
        <v>302</v>
      </c>
      <c r="C10" s="58">
        <f>IF(ISNUMBER(C6),SUM(C6:C9),"")</f>
        <v>412</v>
      </c>
      <c r="D10" s="59">
        <f>IF(ISNUMBER(D6),SUM(D6:D9),"")</f>
        <v>238</v>
      </c>
      <c r="E10" s="59">
        <f>IF(ISNUMBER(E6),SUM(E6:E9),"")</f>
        <v>1</v>
      </c>
      <c r="F10" s="60">
        <f>IF(ISNUMBER(F6),SUM(F6:F9),"")</f>
        <v>650</v>
      </c>
      <c r="H10" s="111"/>
      <c r="I10" s="57" t="s">
        <v>302</v>
      </c>
      <c r="J10" s="58">
        <f>IF(ISNUMBER(J6),SUM(J6:J9),"")</f>
        <v>361</v>
      </c>
      <c r="K10" s="59">
        <f>IF(ISNUMBER(K6),SUM(K6:K9),"")</f>
        <v>184</v>
      </c>
      <c r="L10" s="59">
        <f>IF(ISNUMBER(L6),SUM(L6:L9),"")</f>
        <v>2</v>
      </c>
      <c r="M10" s="60">
        <f>IF(ISNUMBER(M6),SUM(M6:M9),"")</f>
        <v>545</v>
      </c>
    </row>
    <row r="11" spans="1:13" ht="12.75" customHeight="1">
      <c r="A11" s="110" t="s">
        <v>470</v>
      </c>
      <c r="B11" s="45">
        <v>2</v>
      </c>
      <c r="C11" s="46">
        <v>93</v>
      </c>
      <c r="D11" s="46">
        <v>34</v>
      </c>
      <c r="E11" s="47">
        <v>1</v>
      </c>
      <c r="F11" s="48">
        <f>IF(ISBLANK(C11),"",C11+D11)</f>
        <v>127</v>
      </c>
      <c r="H11" s="111" t="s">
        <v>485</v>
      </c>
      <c r="I11" s="45">
        <v>4</v>
      </c>
      <c r="J11" s="67">
        <v>96</v>
      </c>
      <c r="K11" s="47">
        <v>43</v>
      </c>
      <c r="L11" s="47">
        <v>2</v>
      </c>
      <c r="M11" s="48">
        <f>IF(ISBLANK(J11),"",J11+K11)</f>
        <v>139</v>
      </c>
    </row>
    <row r="12" spans="1:13" ht="12.75" customHeight="1">
      <c r="A12" s="110"/>
      <c r="B12" s="49">
        <v>1</v>
      </c>
      <c r="C12" s="50">
        <v>96</v>
      </c>
      <c r="D12" s="50">
        <v>52</v>
      </c>
      <c r="E12" s="51">
        <v>0</v>
      </c>
      <c r="F12" s="52">
        <f>IF(ISBLANK(C12),"",C12+D12)</f>
        <v>148</v>
      </c>
      <c r="H12" s="111"/>
      <c r="I12" s="49">
        <v>3</v>
      </c>
      <c r="J12" s="68">
        <v>97</v>
      </c>
      <c r="K12" s="51">
        <v>52</v>
      </c>
      <c r="L12" s="51">
        <v>1</v>
      </c>
      <c r="M12" s="52">
        <f>IF(ISBLANK(J12),"",J12+K12)</f>
        <v>149</v>
      </c>
    </row>
    <row r="13" spans="1:13" ht="12.75" customHeight="1">
      <c r="A13" s="110"/>
      <c r="B13" s="49">
        <v>3</v>
      </c>
      <c r="C13" s="50">
        <v>98</v>
      </c>
      <c r="D13" s="50">
        <v>44</v>
      </c>
      <c r="E13" s="51">
        <v>3</v>
      </c>
      <c r="F13" s="52">
        <f>IF(ISBLANK(C13),"",C13+D13)</f>
        <v>142</v>
      </c>
      <c r="H13" s="111"/>
      <c r="I13" s="49">
        <v>1</v>
      </c>
      <c r="J13" s="68">
        <v>96</v>
      </c>
      <c r="K13" s="51">
        <v>43</v>
      </c>
      <c r="L13" s="51">
        <v>0</v>
      </c>
      <c r="M13" s="52">
        <f>IF(ISBLANK(J13),"",J13+K13)</f>
        <v>139</v>
      </c>
    </row>
    <row r="14" spans="1:13" ht="12.75" customHeight="1">
      <c r="A14" s="110"/>
      <c r="B14" s="53">
        <v>4</v>
      </c>
      <c r="C14" s="54">
        <v>103</v>
      </c>
      <c r="D14" s="54">
        <v>45</v>
      </c>
      <c r="E14" s="55">
        <v>2</v>
      </c>
      <c r="F14" s="56">
        <f>IF(ISBLANK(C14),"",C14+D14)</f>
        <v>148</v>
      </c>
      <c r="H14" s="111"/>
      <c r="I14" s="53">
        <v>2</v>
      </c>
      <c r="J14" s="69">
        <v>83</v>
      </c>
      <c r="K14" s="55">
        <v>63</v>
      </c>
      <c r="L14" s="55">
        <v>1</v>
      </c>
      <c r="M14" s="56">
        <f>IF(ISBLANK(J14),"",J14+K14)</f>
        <v>146</v>
      </c>
    </row>
    <row r="15" spans="1:13" ht="16.5" customHeight="1">
      <c r="A15" s="110"/>
      <c r="B15" s="57" t="s">
        <v>302</v>
      </c>
      <c r="C15" s="61">
        <f>IF(ISNUMBER(C11),SUM(C11:C14),"")</f>
        <v>390</v>
      </c>
      <c r="D15" s="61">
        <f>IF(ISNUMBER(D11),SUM(D11:D14),"")</f>
        <v>175</v>
      </c>
      <c r="E15" s="59">
        <f>IF(ISNUMBER(E11),SUM(E11:E14),"")</f>
        <v>6</v>
      </c>
      <c r="F15" s="60">
        <f>IF(ISNUMBER(F11),SUM(F11:F14),"")</f>
        <v>565</v>
      </c>
      <c r="H15" s="111"/>
      <c r="I15" s="57" t="s">
        <v>302</v>
      </c>
      <c r="J15" s="58">
        <f>IF(ISNUMBER(J11),SUM(J11:J14),"")</f>
        <v>372</v>
      </c>
      <c r="K15" s="59">
        <f>IF(ISNUMBER(K11),SUM(K11:K14),"")</f>
        <v>201</v>
      </c>
      <c r="L15" s="59">
        <f>IF(ISNUMBER(L11),SUM(L11:L14),"")</f>
        <v>4</v>
      </c>
      <c r="M15" s="60">
        <f>IF(ISNUMBER(M11),SUM(M11:M14),"")</f>
        <v>573</v>
      </c>
    </row>
    <row r="17" spans="1:13" s="64" customFormat="1" ht="21.75" customHeight="1">
      <c r="A17" s="102" t="s">
        <v>301</v>
      </c>
      <c r="B17" s="102"/>
      <c r="C17" s="62">
        <f>SUM(C10+C15)</f>
        <v>802</v>
      </c>
      <c r="D17" s="62">
        <f>SUM(D10+D15)</f>
        <v>413</v>
      </c>
      <c r="E17" s="62">
        <f>SUM(E10+E15)</f>
        <v>7</v>
      </c>
      <c r="F17" s="63">
        <f>SUM(F10+F15)</f>
        <v>1215</v>
      </c>
      <c r="H17" s="102" t="s">
        <v>301</v>
      </c>
      <c r="I17" s="102"/>
      <c r="J17" s="65">
        <f>J10+J15</f>
        <v>733</v>
      </c>
      <c r="K17" s="65">
        <f>K10+K15</f>
        <v>385</v>
      </c>
      <c r="L17" s="65">
        <f>L10+L15</f>
        <v>6</v>
      </c>
      <c r="M17" s="66">
        <f>M10+M15</f>
        <v>1118</v>
      </c>
    </row>
    <row r="18" ht="31.5" customHeight="1"/>
    <row r="19" spans="1:13" s="39" customFormat="1" ht="34.5" customHeight="1">
      <c r="A19" s="103" t="s">
        <v>1</v>
      </c>
      <c r="B19" s="103"/>
      <c r="C19" s="103"/>
      <c r="D19" s="103"/>
      <c r="E19" s="103"/>
      <c r="F19" s="103"/>
      <c r="G19" s="38"/>
      <c r="H19" s="103" t="s">
        <v>1</v>
      </c>
      <c r="I19" s="103"/>
      <c r="J19" s="103"/>
      <c r="K19" s="103"/>
      <c r="L19" s="103"/>
      <c r="M19" s="103"/>
    </row>
    <row r="20" spans="1:13" ht="25.5" customHeight="1">
      <c r="A20" s="40" t="s">
        <v>292</v>
      </c>
      <c r="B20" s="109" t="s">
        <v>308</v>
      </c>
      <c r="C20" s="109"/>
      <c r="D20" s="109"/>
      <c r="E20" s="109"/>
      <c r="F20" s="109"/>
      <c r="G20" s="41"/>
      <c r="H20" s="40" t="s">
        <v>292</v>
      </c>
      <c r="I20" s="109" t="s">
        <v>308</v>
      </c>
      <c r="J20" s="109"/>
      <c r="K20" s="109"/>
      <c r="L20" s="109"/>
      <c r="M20" s="109"/>
    </row>
    <row r="21" spans="1:13" ht="12.75" customHeight="1">
      <c r="A21" s="105" t="s">
        <v>295</v>
      </c>
      <c r="B21" s="106" t="s">
        <v>296</v>
      </c>
      <c r="C21" s="107" t="s">
        <v>297</v>
      </c>
      <c r="D21" s="107"/>
      <c r="E21" s="107"/>
      <c r="F21" s="107"/>
      <c r="H21" s="105" t="s">
        <v>295</v>
      </c>
      <c r="I21" s="106" t="s">
        <v>296</v>
      </c>
      <c r="J21" s="107" t="s">
        <v>297</v>
      </c>
      <c r="K21" s="107"/>
      <c r="L21" s="107"/>
      <c r="M21" s="107"/>
    </row>
    <row r="22" spans="1:13" ht="12.75">
      <c r="A22" s="105"/>
      <c r="B22" s="106"/>
      <c r="C22" s="42" t="s">
        <v>298</v>
      </c>
      <c r="D22" s="43" t="s">
        <v>299</v>
      </c>
      <c r="E22" s="43" t="s">
        <v>300</v>
      </c>
      <c r="F22" s="44" t="s">
        <v>301</v>
      </c>
      <c r="H22" s="105"/>
      <c r="I22" s="106"/>
      <c r="J22" s="42" t="s">
        <v>298</v>
      </c>
      <c r="K22" s="43" t="s">
        <v>299</v>
      </c>
      <c r="L22" s="43" t="s">
        <v>300</v>
      </c>
      <c r="M22" s="44" t="s">
        <v>301</v>
      </c>
    </row>
    <row r="23" spans="1:8" ht="12.75">
      <c r="A23" s="41"/>
      <c r="H23" s="41"/>
    </row>
    <row r="24" spans="1:13" ht="12.75" customHeight="1">
      <c r="A24" s="112" t="s">
        <v>495</v>
      </c>
      <c r="B24" s="45">
        <v>1</v>
      </c>
      <c r="C24" s="46">
        <v>86</v>
      </c>
      <c r="D24" s="46">
        <v>35</v>
      </c>
      <c r="E24" s="47">
        <v>2</v>
      </c>
      <c r="F24" s="48">
        <f>IF(ISBLANK(C24),"",C24+D24)</f>
        <v>121</v>
      </c>
      <c r="H24" s="113"/>
      <c r="I24" s="45">
        <v>3</v>
      </c>
      <c r="J24" s="46"/>
      <c r="K24" s="46"/>
      <c r="L24" s="47"/>
      <c r="M24" s="48">
        <f>IF(ISBLANK(J24),"",J24+K24)</f>
      </c>
    </row>
    <row r="25" spans="1:13" ht="12.75" customHeight="1">
      <c r="A25" s="112"/>
      <c r="B25" s="49">
        <v>2</v>
      </c>
      <c r="C25" s="50">
        <v>95</v>
      </c>
      <c r="D25" s="50">
        <v>52</v>
      </c>
      <c r="E25" s="51">
        <v>0</v>
      </c>
      <c r="F25" s="52">
        <f>IF(ISBLANK(C25),"",C25+D25)</f>
        <v>147</v>
      </c>
      <c r="H25" s="113"/>
      <c r="I25" s="49">
        <v>4</v>
      </c>
      <c r="J25" s="50"/>
      <c r="K25" s="50"/>
      <c r="L25" s="51"/>
      <c r="M25" s="52">
        <f>IF(ISBLANK(J25),"",J25+K25)</f>
      </c>
    </row>
    <row r="26" spans="1:13" ht="12.75" customHeight="1">
      <c r="A26" s="112"/>
      <c r="B26" s="49">
        <v>4</v>
      </c>
      <c r="C26" s="50">
        <v>93</v>
      </c>
      <c r="D26" s="50">
        <v>32</v>
      </c>
      <c r="E26" s="51">
        <v>3</v>
      </c>
      <c r="F26" s="52">
        <f>IF(ISBLANK(C26),"",C26+D26)</f>
        <v>125</v>
      </c>
      <c r="H26" s="113"/>
      <c r="I26" s="49">
        <v>2</v>
      </c>
      <c r="J26" s="50"/>
      <c r="K26" s="50"/>
      <c r="L26" s="51"/>
      <c r="M26" s="52">
        <f>IF(ISBLANK(J26),"",J26+K26)</f>
      </c>
    </row>
    <row r="27" spans="1:13" ht="12.75" customHeight="1">
      <c r="A27" s="112"/>
      <c r="B27" s="53">
        <v>3</v>
      </c>
      <c r="C27" s="54">
        <v>88</v>
      </c>
      <c r="D27" s="54">
        <v>45</v>
      </c>
      <c r="E27" s="55">
        <v>1</v>
      </c>
      <c r="F27" s="56">
        <f>IF(ISBLANK(C27),"",C27+D27)</f>
        <v>133</v>
      </c>
      <c r="H27" s="113"/>
      <c r="I27" s="53">
        <v>1</v>
      </c>
      <c r="J27" s="54"/>
      <c r="K27" s="54"/>
      <c r="L27" s="55"/>
      <c r="M27" s="56">
        <f>IF(ISBLANK(J27),"",J27+K27)</f>
      </c>
    </row>
    <row r="28" spans="1:13" ht="16.5" customHeight="1">
      <c r="A28" s="112"/>
      <c r="B28" s="57" t="s">
        <v>302</v>
      </c>
      <c r="C28" s="58">
        <f>IF(ISNUMBER(C24),SUM(C24:C27),"")</f>
        <v>362</v>
      </c>
      <c r="D28" s="59">
        <f>IF(ISNUMBER(D24),SUM(D24:D27),"")</f>
        <v>164</v>
      </c>
      <c r="E28" s="59">
        <f>IF(ISNUMBER(E24),SUM(E24:E27),"")</f>
        <v>6</v>
      </c>
      <c r="F28" s="60">
        <f>IF(ISNUMBER(F24),SUM(F24:F27),"")</f>
        <v>526</v>
      </c>
      <c r="H28" s="113"/>
      <c r="I28" s="57" t="s">
        <v>302</v>
      </c>
      <c r="J28" s="58">
        <f>IF(ISNUMBER(J24),SUM(J24:J27),"")</f>
      </c>
      <c r="K28" s="59">
        <f>IF(ISNUMBER(K24),SUM(K24:K27),"")</f>
      </c>
      <c r="L28" s="59">
        <f>IF(ISNUMBER(L24),SUM(L24:L27),"")</f>
      </c>
      <c r="M28" s="60">
        <f>IF(ISNUMBER(M24),SUM(M24:M27),"")</f>
      </c>
    </row>
    <row r="29" spans="1:13" ht="12.75" customHeight="1">
      <c r="A29" s="111" t="s">
        <v>497</v>
      </c>
      <c r="B29" s="45">
        <v>2</v>
      </c>
      <c r="C29" s="67">
        <v>103</v>
      </c>
      <c r="D29" s="47">
        <v>52</v>
      </c>
      <c r="E29" s="47">
        <v>1</v>
      </c>
      <c r="F29" s="48">
        <f>IF(ISBLANK(C29),"",C29+D29)</f>
        <v>155</v>
      </c>
      <c r="H29" s="114"/>
      <c r="I29" s="45">
        <v>4</v>
      </c>
      <c r="J29" s="67"/>
      <c r="K29" s="47"/>
      <c r="L29" s="47"/>
      <c r="M29" s="48">
        <f>IF(ISBLANK(J29),"",J29+K29)</f>
      </c>
    </row>
    <row r="30" spans="1:13" ht="12.75" customHeight="1">
      <c r="A30" s="111"/>
      <c r="B30" s="49">
        <v>1</v>
      </c>
      <c r="C30" s="68">
        <v>99</v>
      </c>
      <c r="D30" s="51">
        <v>36</v>
      </c>
      <c r="E30" s="51">
        <v>1</v>
      </c>
      <c r="F30" s="52">
        <f>IF(ISBLANK(C30),"",C30+D30)</f>
        <v>135</v>
      </c>
      <c r="H30" s="114"/>
      <c r="I30" s="49">
        <v>3</v>
      </c>
      <c r="J30" s="68"/>
      <c r="K30" s="51"/>
      <c r="L30" s="51"/>
      <c r="M30" s="52">
        <f>IF(ISBLANK(J30),"",J30+K30)</f>
      </c>
    </row>
    <row r="31" spans="1:13" ht="12.75" customHeight="1">
      <c r="A31" s="111"/>
      <c r="B31" s="49">
        <v>3</v>
      </c>
      <c r="C31" s="68">
        <v>97</v>
      </c>
      <c r="D31" s="51">
        <v>44</v>
      </c>
      <c r="E31" s="51">
        <v>1</v>
      </c>
      <c r="F31" s="52">
        <f>IF(ISBLANK(C31),"",C31+D31)</f>
        <v>141</v>
      </c>
      <c r="H31" s="114"/>
      <c r="I31" s="49">
        <v>1</v>
      </c>
      <c r="J31" s="68"/>
      <c r="K31" s="51"/>
      <c r="L31" s="51"/>
      <c r="M31" s="52">
        <f>IF(ISBLANK(J31),"",J31+K31)</f>
      </c>
    </row>
    <row r="32" spans="1:13" ht="12.75" customHeight="1">
      <c r="A32" s="111"/>
      <c r="B32" s="53">
        <v>4</v>
      </c>
      <c r="C32" s="69">
        <v>104</v>
      </c>
      <c r="D32" s="55">
        <v>50</v>
      </c>
      <c r="E32" s="55">
        <v>1</v>
      </c>
      <c r="F32" s="56">
        <f>IF(ISBLANK(C32),"",C32+D32)</f>
        <v>154</v>
      </c>
      <c r="H32" s="114"/>
      <c r="I32" s="53">
        <v>2</v>
      </c>
      <c r="J32" s="69"/>
      <c r="K32" s="55"/>
      <c r="L32" s="55"/>
      <c r="M32" s="56">
        <f>IF(ISBLANK(J32),"",J32+K32)</f>
      </c>
    </row>
    <row r="33" spans="1:13" ht="16.5" customHeight="1">
      <c r="A33" s="111"/>
      <c r="B33" s="57" t="s">
        <v>302</v>
      </c>
      <c r="C33" s="61">
        <f>IF(ISNUMBER(C29),SUM(C29:C32),"")</f>
        <v>403</v>
      </c>
      <c r="D33" s="61">
        <f>IF(ISNUMBER(D29),SUM(D29:D32),"")</f>
        <v>182</v>
      </c>
      <c r="E33" s="59">
        <f>IF(ISNUMBER(E29),SUM(E29:E32),"")</f>
        <v>4</v>
      </c>
      <c r="F33" s="60">
        <f>IF(ISNUMBER(F29),SUM(F29:F32),"")</f>
        <v>585</v>
      </c>
      <c r="H33" s="114"/>
      <c r="I33" s="57" t="s">
        <v>302</v>
      </c>
      <c r="J33" s="58">
        <f>IF(ISNUMBER(J29),SUM(J29:J32),"")</f>
      </c>
      <c r="K33" s="59">
        <f>IF(ISNUMBER(K29),SUM(K29:K32),"")</f>
      </c>
      <c r="L33" s="59">
        <f>IF(ISNUMBER(L29),SUM(L29:L32),"")</f>
      </c>
      <c r="M33" s="60">
        <f>IF(ISNUMBER(M29),SUM(M29:M32),"")</f>
      </c>
    </row>
    <row r="35" spans="1:13" s="64" customFormat="1" ht="21.75" customHeight="1">
      <c r="A35" s="102" t="s">
        <v>301</v>
      </c>
      <c r="B35" s="102"/>
      <c r="C35" s="62">
        <f>SUM(C28+C33)</f>
        <v>765</v>
      </c>
      <c r="D35" s="62">
        <f>SUM(D28+D33)</f>
        <v>346</v>
      </c>
      <c r="E35" s="62">
        <f>SUM(E28+E33)</f>
        <v>10</v>
      </c>
      <c r="F35" s="63">
        <f>SUM(F28+F33)</f>
        <v>1111</v>
      </c>
      <c r="H35" s="102" t="s">
        <v>301</v>
      </c>
      <c r="I35" s="102"/>
      <c r="J35" s="65" t="e">
        <f>J28+J33</f>
        <v>#VALUE!</v>
      </c>
      <c r="K35" s="65" t="e">
        <f>K28+K33</f>
        <v>#VALUE!</v>
      </c>
      <c r="L35" s="65" t="e">
        <f>L28+L33</f>
        <v>#VALUE!</v>
      </c>
      <c r="M35" s="66" t="e">
        <f>M28+M33</f>
        <v>#VALUE!</v>
      </c>
    </row>
    <row r="36" ht="31.5" customHeight="1">
      <c r="U36" s="37" t="s">
        <v>305</v>
      </c>
    </row>
    <row r="37" spans="1:13" s="39" customFormat="1" ht="34.5" customHeight="1">
      <c r="A37" s="103" t="s">
        <v>1</v>
      </c>
      <c r="B37" s="103"/>
      <c r="C37" s="103"/>
      <c r="D37" s="103"/>
      <c r="E37" s="103"/>
      <c r="F37" s="103"/>
      <c r="G37" s="38"/>
      <c r="H37" s="103" t="s">
        <v>1</v>
      </c>
      <c r="I37" s="103"/>
      <c r="J37" s="103"/>
      <c r="K37" s="103"/>
      <c r="L37" s="103"/>
      <c r="M37" s="103"/>
    </row>
    <row r="38" spans="1:13" ht="25.5" customHeight="1">
      <c r="A38" s="40" t="s">
        <v>292</v>
      </c>
      <c r="B38" s="104" t="s">
        <v>308</v>
      </c>
      <c r="C38" s="104"/>
      <c r="D38" s="104"/>
      <c r="E38" s="104"/>
      <c r="F38" s="104"/>
      <c r="G38" s="41"/>
      <c r="H38" s="40" t="s">
        <v>292</v>
      </c>
      <c r="I38" s="104" t="s">
        <v>308</v>
      </c>
      <c r="J38" s="104"/>
      <c r="K38" s="104"/>
      <c r="L38" s="104"/>
      <c r="M38" s="104"/>
    </row>
    <row r="39" spans="1:13" ht="12.75" customHeight="1">
      <c r="A39" s="105" t="s">
        <v>295</v>
      </c>
      <c r="B39" s="106" t="s">
        <v>296</v>
      </c>
      <c r="C39" s="107" t="s">
        <v>297</v>
      </c>
      <c r="D39" s="107"/>
      <c r="E39" s="107"/>
      <c r="F39" s="107"/>
      <c r="H39" s="105" t="s">
        <v>295</v>
      </c>
      <c r="I39" s="106" t="s">
        <v>296</v>
      </c>
      <c r="J39" s="107" t="s">
        <v>297</v>
      </c>
      <c r="K39" s="107"/>
      <c r="L39" s="107"/>
      <c r="M39" s="107"/>
    </row>
    <row r="40" spans="1:13" ht="12.75">
      <c r="A40" s="105"/>
      <c r="B40" s="106"/>
      <c r="C40" s="42" t="s">
        <v>298</v>
      </c>
      <c r="D40" s="43" t="s">
        <v>299</v>
      </c>
      <c r="E40" s="43" t="s">
        <v>300</v>
      </c>
      <c r="F40" s="44" t="s">
        <v>301</v>
      </c>
      <c r="H40" s="105"/>
      <c r="I40" s="106"/>
      <c r="J40" s="42" t="s">
        <v>298</v>
      </c>
      <c r="K40" s="43" t="s">
        <v>299</v>
      </c>
      <c r="L40" s="43" t="s">
        <v>300</v>
      </c>
      <c r="M40" s="44" t="s">
        <v>301</v>
      </c>
    </row>
    <row r="41" spans="1:8" ht="12.75">
      <c r="A41" s="41"/>
      <c r="H41" s="41"/>
    </row>
    <row r="42" spans="1:13" ht="12.75" customHeight="1">
      <c r="A42" s="113"/>
      <c r="B42" s="45">
        <v>1</v>
      </c>
      <c r="C42" s="46"/>
      <c r="D42" s="46"/>
      <c r="E42" s="47"/>
      <c r="F42" s="48">
        <f>IF(ISBLANK(C42),"",C42+D42)</f>
      </c>
      <c r="H42" s="113"/>
      <c r="I42" s="45">
        <v>3</v>
      </c>
      <c r="J42" s="46"/>
      <c r="K42" s="46"/>
      <c r="L42" s="47"/>
      <c r="M42" s="48">
        <f>IF(ISBLANK(J42),"",J42+K42)</f>
      </c>
    </row>
    <row r="43" spans="1:13" ht="12.75" customHeight="1">
      <c r="A43" s="113"/>
      <c r="B43" s="49">
        <v>2</v>
      </c>
      <c r="C43" s="50"/>
      <c r="D43" s="50"/>
      <c r="E43" s="51"/>
      <c r="F43" s="52">
        <f>IF(ISBLANK(C43),"",C43+D43)</f>
      </c>
      <c r="H43" s="113"/>
      <c r="I43" s="49">
        <v>4</v>
      </c>
      <c r="J43" s="50"/>
      <c r="K43" s="50"/>
      <c r="L43" s="51"/>
      <c r="M43" s="52">
        <f>IF(ISBLANK(J43),"",J43+K43)</f>
      </c>
    </row>
    <row r="44" spans="1:13" ht="12.75" customHeight="1">
      <c r="A44" s="113"/>
      <c r="B44" s="49">
        <v>4</v>
      </c>
      <c r="C44" s="50"/>
      <c r="D44" s="50"/>
      <c r="E44" s="51"/>
      <c r="F44" s="52">
        <f>IF(ISBLANK(C44),"",C44+D44)</f>
      </c>
      <c r="H44" s="113"/>
      <c r="I44" s="49">
        <v>2</v>
      </c>
      <c r="J44" s="50"/>
      <c r="K44" s="50"/>
      <c r="L44" s="51"/>
      <c r="M44" s="52">
        <f>IF(ISBLANK(J44),"",J44+K44)</f>
      </c>
    </row>
    <row r="45" spans="1:13" ht="12.75" customHeight="1">
      <c r="A45" s="113"/>
      <c r="B45" s="53">
        <v>3</v>
      </c>
      <c r="C45" s="54"/>
      <c r="D45" s="54"/>
      <c r="E45" s="55"/>
      <c r="F45" s="56">
        <f>IF(ISBLANK(C45),"",C45+D45)</f>
      </c>
      <c r="H45" s="113"/>
      <c r="I45" s="53">
        <v>1</v>
      </c>
      <c r="J45" s="54"/>
      <c r="K45" s="54"/>
      <c r="L45" s="55"/>
      <c r="M45" s="56">
        <f>IF(ISBLANK(J45),"",J45+K45)</f>
      </c>
    </row>
    <row r="46" spans="1:13" ht="16.5" customHeight="1">
      <c r="A46" s="113"/>
      <c r="B46" s="57" t="s">
        <v>302</v>
      </c>
      <c r="C46" s="58">
        <f>IF(ISNUMBER(C42),SUM(C42:C45),"")</f>
      </c>
      <c r="D46" s="59">
        <f>IF(ISNUMBER(D42),SUM(D42:D45),"")</f>
      </c>
      <c r="E46" s="59">
        <f>IF(ISNUMBER(E42),SUM(E42:E45),"")</f>
      </c>
      <c r="F46" s="60">
        <f>IF(ISNUMBER(F42),SUM(F42:F45),"")</f>
      </c>
      <c r="H46" s="113"/>
      <c r="I46" s="57" t="s">
        <v>302</v>
      </c>
      <c r="J46" s="58">
        <f>IF(ISNUMBER(J42),SUM(J42:J45),"")</f>
      </c>
      <c r="K46" s="59">
        <f>IF(ISNUMBER(K42),SUM(K42:K45),"")</f>
      </c>
      <c r="L46" s="59">
        <f>IF(ISNUMBER(L42),SUM(L42:L45),"")</f>
      </c>
      <c r="M46" s="60">
        <f>IF(ISNUMBER(M42),SUM(M42:M45),"")</f>
      </c>
    </row>
    <row r="47" spans="1:13" ht="12.75" customHeight="1">
      <c r="A47" s="114"/>
      <c r="B47" s="45">
        <v>2</v>
      </c>
      <c r="C47" s="67"/>
      <c r="D47" s="47"/>
      <c r="E47" s="47"/>
      <c r="F47" s="48">
        <f>IF(ISBLANK(C47),"",C47+D47)</f>
      </c>
      <c r="H47" s="114"/>
      <c r="I47" s="45">
        <v>4</v>
      </c>
      <c r="J47" s="67"/>
      <c r="K47" s="47"/>
      <c r="L47" s="47"/>
      <c r="M47" s="48">
        <f>IF(ISBLANK(J47),"",J47+K47)</f>
      </c>
    </row>
    <row r="48" spans="1:13" ht="12.75" customHeight="1">
      <c r="A48" s="114"/>
      <c r="B48" s="49">
        <v>1</v>
      </c>
      <c r="C48" s="68"/>
      <c r="D48" s="51"/>
      <c r="E48" s="51"/>
      <c r="F48" s="52">
        <f>IF(ISBLANK(C48),"",C48+D48)</f>
      </c>
      <c r="H48" s="114"/>
      <c r="I48" s="49">
        <v>3</v>
      </c>
      <c r="J48" s="68"/>
      <c r="K48" s="51"/>
      <c r="L48" s="51"/>
      <c r="M48" s="52">
        <f>IF(ISBLANK(J48),"",J48+K48)</f>
      </c>
    </row>
    <row r="49" spans="1:13" ht="12.75" customHeight="1">
      <c r="A49" s="114"/>
      <c r="B49" s="49">
        <v>3</v>
      </c>
      <c r="C49" s="68"/>
      <c r="D49" s="51"/>
      <c r="E49" s="51"/>
      <c r="F49" s="52">
        <f>IF(ISBLANK(C49),"",C49+D49)</f>
      </c>
      <c r="H49" s="114"/>
      <c r="I49" s="49">
        <v>1</v>
      </c>
      <c r="J49" s="68"/>
      <c r="K49" s="51"/>
      <c r="L49" s="51"/>
      <c r="M49" s="52">
        <f>IF(ISBLANK(J49),"",J49+K49)</f>
      </c>
    </row>
    <row r="50" spans="1:13" ht="12.75" customHeight="1">
      <c r="A50" s="114"/>
      <c r="B50" s="53">
        <v>4</v>
      </c>
      <c r="C50" s="69"/>
      <c r="D50" s="55"/>
      <c r="E50" s="55"/>
      <c r="F50" s="56">
        <f>IF(ISBLANK(C50),"",C50+D50)</f>
      </c>
      <c r="H50" s="114"/>
      <c r="I50" s="53">
        <v>2</v>
      </c>
      <c r="J50" s="69"/>
      <c r="K50" s="55"/>
      <c r="L50" s="55"/>
      <c r="M50" s="56">
        <f>IF(ISBLANK(J50),"",J50+K50)</f>
      </c>
    </row>
    <row r="51" spans="1:13" ht="16.5" customHeight="1">
      <c r="A51" s="114"/>
      <c r="B51" s="57" t="s">
        <v>302</v>
      </c>
      <c r="C51" s="61">
        <f>IF(ISNUMBER(C47),SUM(C47:C50),"")</f>
      </c>
      <c r="D51" s="61">
        <f>IF(ISNUMBER(D47),SUM(D47:D50),"")</f>
      </c>
      <c r="E51" s="59">
        <f>IF(ISNUMBER(E47),SUM(E47:E50),"")</f>
      </c>
      <c r="F51" s="60">
        <f>IF(ISNUMBER(F47),SUM(F47:F50),"")</f>
      </c>
      <c r="H51" s="114"/>
      <c r="I51" s="57" t="s">
        <v>302</v>
      </c>
      <c r="J51" s="58">
        <f>IF(ISNUMBER(J47),SUM(J47:J50),"")</f>
      </c>
      <c r="K51" s="59">
        <f>IF(ISNUMBER(K47),SUM(K47:K50),"")</f>
      </c>
      <c r="L51" s="59">
        <f>IF(ISNUMBER(L47),SUM(L47:L50),"")</f>
      </c>
      <c r="M51" s="60">
        <f>IF(ISNUMBER(M47),SUM(M47:M50),"")</f>
      </c>
    </row>
    <row r="53" spans="1:13" s="64" customFormat="1" ht="21.75" customHeight="1">
      <c r="A53" s="102" t="s">
        <v>301</v>
      </c>
      <c r="B53" s="102"/>
      <c r="C53" s="62" t="e">
        <f>SUM(C46+C51)</f>
        <v>#VALUE!</v>
      </c>
      <c r="D53" s="62" t="e">
        <f>SUM(D46+D51)</f>
        <v>#VALUE!</v>
      </c>
      <c r="E53" s="62" t="e">
        <f>SUM(E46+E51)</f>
        <v>#VALUE!</v>
      </c>
      <c r="F53" s="63" t="e">
        <f>SUM(F46+F51)</f>
        <v>#VALUE!</v>
      </c>
      <c r="H53" s="102" t="s">
        <v>301</v>
      </c>
      <c r="I53" s="102"/>
      <c r="J53" s="65" t="e">
        <f>J46+J51</f>
        <v>#VALUE!</v>
      </c>
      <c r="K53" s="65" t="e">
        <f>K46+K51</f>
        <v>#VALUE!</v>
      </c>
      <c r="L53" s="65" t="e">
        <f>L46+L51</f>
        <v>#VALUE!</v>
      </c>
      <c r="M53" s="66" t="e">
        <f>M46+M51</f>
        <v>#VALUE!</v>
      </c>
    </row>
  </sheetData>
  <sheetProtection selectLockedCells="1" selectUnlockedCells="1"/>
  <mergeCells count="48">
    <mergeCell ref="A1:F1"/>
    <mergeCell ref="H1:M1"/>
    <mergeCell ref="B2:F2"/>
    <mergeCell ref="I2:M2"/>
    <mergeCell ref="A3:A4"/>
    <mergeCell ref="B3:B4"/>
    <mergeCell ref="C3:F3"/>
    <mergeCell ref="H3:H4"/>
    <mergeCell ref="I3:I4"/>
    <mergeCell ref="J3:M3"/>
    <mergeCell ref="A6:A10"/>
    <mergeCell ref="H6:H10"/>
    <mergeCell ref="A11:A15"/>
    <mergeCell ref="H11:H15"/>
    <mergeCell ref="A17:B17"/>
    <mergeCell ref="H17:I17"/>
    <mergeCell ref="A19:F19"/>
    <mergeCell ref="H19:M19"/>
    <mergeCell ref="B20:F20"/>
    <mergeCell ref="I20:M20"/>
    <mergeCell ref="A21:A22"/>
    <mergeCell ref="B21:B22"/>
    <mergeCell ref="C21:F21"/>
    <mergeCell ref="H21:H22"/>
    <mergeCell ref="I21:I22"/>
    <mergeCell ref="J21:M21"/>
    <mergeCell ref="A24:A28"/>
    <mergeCell ref="H24:H28"/>
    <mergeCell ref="A29:A33"/>
    <mergeCell ref="H29:H33"/>
    <mergeCell ref="A35:B35"/>
    <mergeCell ref="H35:I35"/>
    <mergeCell ref="A37:F37"/>
    <mergeCell ref="H37:M37"/>
    <mergeCell ref="B38:F38"/>
    <mergeCell ref="I38:M38"/>
    <mergeCell ref="A39:A40"/>
    <mergeCell ref="B39:B40"/>
    <mergeCell ref="C39:F39"/>
    <mergeCell ref="H39:H40"/>
    <mergeCell ref="I39:I40"/>
    <mergeCell ref="J39:M39"/>
    <mergeCell ref="A42:A46"/>
    <mergeCell ref="H42:H46"/>
    <mergeCell ref="A47:A51"/>
    <mergeCell ref="H47:H51"/>
    <mergeCell ref="A53:B53"/>
    <mergeCell ref="H53:I53"/>
  </mergeCells>
  <printOptions horizontalCentered="1" verticalCentered="1"/>
  <pageMargins left="0.39375" right="0.39375" top="0.39375" bottom="0.3541666666666667" header="0.5118055555555555" footer="0.5118055555555555"/>
  <pageSetup horizontalDpi="300" verticalDpi="300" orientation="portrait" paperSize="9" scale="9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5"/>
  </sheetPr>
  <dimension ref="A1:U53"/>
  <sheetViews>
    <sheetView zoomScalePageLayoutView="0" workbookViewId="0" topLeftCell="A1">
      <selection activeCell="Q53" sqref="Q53"/>
    </sheetView>
  </sheetViews>
  <sheetFormatPr defaultColWidth="9.140625" defaultRowHeight="15"/>
  <cols>
    <col min="1" max="1" width="14.7109375" style="37" customWidth="1"/>
    <col min="2" max="6" width="7.140625" style="37" customWidth="1"/>
    <col min="7" max="7" width="1.421875" style="37" customWidth="1"/>
    <col min="8" max="8" width="14.7109375" style="37" customWidth="1"/>
    <col min="9" max="13" width="7.140625" style="37" customWidth="1"/>
    <col min="14" max="16384" width="9.140625" style="37" customWidth="1"/>
  </cols>
  <sheetData>
    <row r="1" spans="1:13" s="39" customFormat="1" ht="34.5" customHeight="1">
      <c r="A1" s="103" t="s">
        <v>1</v>
      </c>
      <c r="B1" s="103"/>
      <c r="C1" s="103"/>
      <c r="D1" s="103"/>
      <c r="E1" s="103"/>
      <c r="F1" s="103"/>
      <c r="G1" s="38"/>
      <c r="H1" s="103" t="s">
        <v>1</v>
      </c>
      <c r="I1" s="103"/>
      <c r="J1" s="103"/>
      <c r="K1" s="103"/>
      <c r="L1" s="103"/>
      <c r="M1" s="103"/>
    </row>
    <row r="2" spans="1:13" ht="25.5" customHeight="1">
      <c r="A2" s="40" t="s">
        <v>292</v>
      </c>
      <c r="B2" s="104" t="s">
        <v>308</v>
      </c>
      <c r="C2" s="104"/>
      <c r="D2" s="104"/>
      <c r="E2" s="104"/>
      <c r="F2" s="104"/>
      <c r="G2" s="41"/>
      <c r="H2" s="40" t="s">
        <v>292</v>
      </c>
      <c r="I2" s="109" t="s">
        <v>308</v>
      </c>
      <c r="J2" s="109"/>
      <c r="K2" s="109"/>
      <c r="L2" s="109"/>
      <c r="M2" s="109"/>
    </row>
    <row r="3" spans="1:13" ht="12.75" customHeight="1">
      <c r="A3" s="105" t="s">
        <v>295</v>
      </c>
      <c r="B3" s="106" t="s">
        <v>296</v>
      </c>
      <c r="C3" s="107" t="s">
        <v>297</v>
      </c>
      <c r="D3" s="107"/>
      <c r="E3" s="107"/>
      <c r="F3" s="107"/>
      <c r="H3" s="105" t="s">
        <v>295</v>
      </c>
      <c r="I3" s="106" t="s">
        <v>296</v>
      </c>
      <c r="J3" s="107" t="s">
        <v>297</v>
      </c>
      <c r="K3" s="107"/>
      <c r="L3" s="107"/>
      <c r="M3" s="107"/>
    </row>
    <row r="4" spans="1:13" ht="12.75">
      <c r="A4" s="105"/>
      <c r="B4" s="106"/>
      <c r="C4" s="42" t="s">
        <v>298</v>
      </c>
      <c r="D4" s="43" t="s">
        <v>299</v>
      </c>
      <c r="E4" s="43" t="s">
        <v>300</v>
      </c>
      <c r="F4" s="44" t="s">
        <v>301</v>
      </c>
      <c r="H4" s="105"/>
      <c r="I4" s="106"/>
      <c r="J4" s="42" t="s">
        <v>298</v>
      </c>
      <c r="K4" s="43" t="s">
        <v>299</v>
      </c>
      <c r="L4" s="43" t="s">
        <v>300</v>
      </c>
      <c r="M4" s="44" t="s">
        <v>301</v>
      </c>
    </row>
    <row r="5" spans="1:8" ht="12.75">
      <c r="A5" s="41"/>
      <c r="H5" s="41"/>
    </row>
    <row r="6" spans="1:13" ht="12.75" customHeight="1">
      <c r="A6" s="115"/>
      <c r="B6" s="45">
        <v>1</v>
      </c>
      <c r="C6" s="46"/>
      <c r="D6" s="46"/>
      <c r="E6" s="47"/>
      <c r="F6" s="48">
        <f>IF(ISBLANK(C6),"",C6+D6)</f>
      </c>
      <c r="H6" s="114"/>
      <c r="I6" s="45">
        <v>3</v>
      </c>
      <c r="J6" s="67"/>
      <c r="K6" s="47"/>
      <c r="L6" s="47"/>
      <c r="M6" s="48">
        <f>IF(ISBLANK(J6),"",J6+K6)</f>
      </c>
    </row>
    <row r="7" spans="1:13" ht="12.75" customHeight="1">
      <c r="A7" s="115"/>
      <c r="B7" s="49">
        <v>2</v>
      </c>
      <c r="C7" s="50"/>
      <c r="D7" s="50"/>
      <c r="E7" s="51"/>
      <c r="F7" s="52">
        <f>IF(ISBLANK(C7),"",C7+D7)</f>
      </c>
      <c r="H7" s="114"/>
      <c r="I7" s="49">
        <v>4</v>
      </c>
      <c r="J7" s="68"/>
      <c r="K7" s="51"/>
      <c r="L7" s="51"/>
      <c r="M7" s="52">
        <f>IF(ISBLANK(J7),"",J7+K7)</f>
      </c>
    </row>
    <row r="8" spans="1:13" ht="12.75" customHeight="1">
      <c r="A8" s="115"/>
      <c r="B8" s="49">
        <v>4</v>
      </c>
      <c r="C8" s="50"/>
      <c r="D8" s="50"/>
      <c r="E8" s="51"/>
      <c r="F8" s="52">
        <f>IF(ISBLANK(C8),"",C8+D8)</f>
      </c>
      <c r="H8" s="114"/>
      <c r="I8" s="49">
        <v>2</v>
      </c>
      <c r="J8" s="68"/>
      <c r="K8" s="51"/>
      <c r="L8" s="51"/>
      <c r="M8" s="52">
        <f>IF(ISBLANK(J8),"",J8+K8)</f>
      </c>
    </row>
    <row r="9" spans="1:13" ht="12.75" customHeight="1">
      <c r="A9" s="115"/>
      <c r="B9" s="53">
        <v>3</v>
      </c>
      <c r="C9" s="54"/>
      <c r="D9" s="54"/>
      <c r="E9" s="55"/>
      <c r="F9" s="56">
        <f>IF(ISBLANK(C9),"",C9+D9)</f>
      </c>
      <c r="H9" s="114"/>
      <c r="I9" s="53">
        <v>1</v>
      </c>
      <c r="J9" s="69"/>
      <c r="K9" s="55"/>
      <c r="L9" s="55"/>
      <c r="M9" s="56">
        <f>IF(ISBLANK(J9),"",J9+K9)</f>
      </c>
    </row>
    <row r="10" spans="1:13" ht="16.5" customHeight="1">
      <c r="A10" s="115"/>
      <c r="B10" s="57" t="s">
        <v>302</v>
      </c>
      <c r="C10" s="58">
        <f>IF(ISNUMBER(C6),SUM(C6:C9),"")</f>
      </c>
      <c r="D10" s="59">
        <f>IF(ISNUMBER(D6),SUM(D6:D9),"")</f>
      </c>
      <c r="E10" s="59">
        <f>IF(ISNUMBER(E6),SUM(E6:E9),"")</f>
      </c>
      <c r="F10" s="60">
        <f>IF(ISNUMBER(F6),SUM(F6:F9),"")</f>
      </c>
      <c r="H10" s="114"/>
      <c r="I10" s="57" t="s">
        <v>302</v>
      </c>
      <c r="J10" s="58">
        <f>IF(ISNUMBER(J6),SUM(J6:J9),"")</f>
      </c>
      <c r="K10" s="59">
        <f>IF(ISNUMBER(K6),SUM(K6:K9),"")</f>
      </c>
      <c r="L10" s="59">
        <f>IF(ISNUMBER(L6),SUM(L6:L9),"")</f>
      </c>
      <c r="M10" s="60">
        <f>IF(ISNUMBER(M6),SUM(M6:M9),"")</f>
      </c>
    </row>
    <row r="11" spans="1:13" ht="12.75" customHeight="1">
      <c r="A11" s="113"/>
      <c r="B11" s="45">
        <v>2</v>
      </c>
      <c r="C11" s="46"/>
      <c r="D11" s="46"/>
      <c r="E11" s="47"/>
      <c r="F11" s="48">
        <f>IF(ISBLANK(C11),"",C11+D11)</f>
      </c>
      <c r="H11" s="114"/>
      <c r="I11" s="45">
        <v>4</v>
      </c>
      <c r="J11" s="67"/>
      <c r="K11" s="47"/>
      <c r="L11" s="47"/>
      <c r="M11" s="48">
        <f>IF(ISBLANK(J11),"",J11+K11)</f>
      </c>
    </row>
    <row r="12" spans="1:13" ht="12.75" customHeight="1">
      <c r="A12" s="113"/>
      <c r="B12" s="49">
        <v>1</v>
      </c>
      <c r="C12" s="50"/>
      <c r="D12" s="50"/>
      <c r="E12" s="51"/>
      <c r="F12" s="52">
        <f>IF(ISBLANK(C12),"",C12+D12)</f>
      </c>
      <c r="H12" s="114"/>
      <c r="I12" s="49">
        <v>3</v>
      </c>
      <c r="J12" s="68"/>
      <c r="K12" s="51"/>
      <c r="L12" s="51"/>
      <c r="M12" s="52">
        <f>IF(ISBLANK(J12),"",J12+K12)</f>
      </c>
    </row>
    <row r="13" spans="1:13" ht="12.75" customHeight="1">
      <c r="A13" s="113"/>
      <c r="B13" s="49">
        <v>3</v>
      </c>
      <c r="C13" s="50"/>
      <c r="D13" s="50"/>
      <c r="E13" s="51"/>
      <c r="F13" s="52">
        <f>IF(ISBLANK(C13),"",C13+D13)</f>
      </c>
      <c r="H13" s="114"/>
      <c r="I13" s="49">
        <v>1</v>
      </c>
      <c r="J13" s="68"/>
      <c r="K13" s="51"/>
      <c r="L13" s="51"/>
      <c r="M13" s="52">
        <f>IF(ISBLANK(J13),"",J13+K13)</f>
      </c>
    </row>
    <row r="14" spans="1:13" ht="12.75" customHeight="1">
      <c r="A14" s="113"/>
      <c r="B14" s="53">
        <v>4</v>
      </c>
      <c r="C14" s="54"/>
      <c r="D14" s="54"/>
      <c r="E14" s="55"/>
      <c r="F14" s="56">
        <f>IF(ISBLANK(C14),"",C14+D14)</f>
      </c>
      <c r="H14" s="114"/>
      <c r="I14" s="53">
        <v>2</v>
      </c>
      <c r="J14" s="69"/>
      <c r="K14" s="55"/>
      <c r="L14" s="55"/>
      <c r="M14" s="56">
        <f>IF(ISBLANK(J14),"",J14+K14)</f>
      </c>
    </row>
    <row r="15" spans="1:13" ht="16.5" customHeight="1">
      <c r="A15" s="113"/>
      <c r="B15" s="57" t="s">
        <v>302</v>
      </c>
      <c r="C15" s="61">
        <f>IF(ISNUMBER(C11),SUM(C11:C14),"")</f>
      </c>
      <c r="D15" s="61">
        <f>IF(ISNUMBER(D11),SUM(D11:D14),"")</f>
      </c>
      <c r="E15" s="59">
        <f>IF(ISNUMBER(E11),SUM(E11:E14),"")</f>
      </c>
      <c r="F15" s="60">
        <f>IF(ISNUMBER(F11),SUM(F11:F14),"")</f>
      </c>
      <c r="H15" s="114"/>
      <c r="I15" s="57" t="s">
        <v>302</v>
      </c>
      <c r="J15" s="58">
        <f>IF(ISNUMBER(J11),SUM(J11:J14),"")</f>
      </c>
      <c r="K15" s="59">
        <f>IF(ISNUMBER(K11),SUM(K11:K14),"")</f>
      </c>
      <c r="L15" s="59">
        <f>IF(ISNUMBER(L11),SUM(L11:L14),"")</f>
      </c>
      <c r="M15" s="60">
        <f>IF(ISNUMBER(M11),SUM(M11:M14),"")</f>
      </c>
    </row>
    <row r="17" spans="1:13" s="64" customFormat="1" ht="21.75" customHeight="1">
      <c r="A17" s="102" t="s">
        <v>301</v>
      </c>
      <c r="B17" s="102"/>
      <c r="C17" s="62" t="e">
        <f>SUM(C10+C15)</f>
        <v>#VALUE!</v>
      </c>
      <c r="D17" s="62" t="e">
        <f>SUM(D10+D15)</f>
        <v>#VALUE!</v>
      </c>
      <c r="E17" s="62" t="e">
        <f>SUM(E10+E15)</f>
        <v>#VALUE!</v>
      </c>
      <c r="F17" s="63" t="e">
        <f>SUM(F10+F15)</f>
        <v>#VALUE!</v>
      </c>
      <c r="H17" s="102" t="s">
        <v>301</v>
      </c>
      <c r="I17" s="102"/>
      <c r="J17" s="65" t="e">
        <f>J10+J15</f>
        <v>#VALUE!</v>
      </c>
      <c r="K17" s="65" t="e">
        <f>K10+K15</f>
        <v>#VALUE!</v>
      </c>
      <c r="L17" s="65" t="e">
        <f>L10+L15</f>
        <v>#VALUE!</v>
      </c>
      <c r="M17" s="66" t="e">
        <f>M10+M15</f>
        <v>#VALUE!</v>
      </c>
    </row>
    <row r="18" ht="31.5" customHeight="1"/>
    <row r="19" spans="1:13" s="39" customFormat="1" ht="34.5" customHeight="1">
      <c r="A19" s="103" t="s">
        <v>1</v>
      </c>
      <c r="B19" s="103"/>
      <c r="C19" s="103"/>
      <c r="D19" s="103"/>
      <c r="E19" s="103"/>
      <c r="F19" s="103"/>
      <c r="G19" s="38"/>
      <c r="H19" s="103" t="s">
        <v>1</v>
      </c>
      <c r="I19" s="103"/>
      <c r="J19" s="103"/>
      <c r="K19" s="103"/>
      <c r="L19" s="103"/>
      <c r="M19" s="103"/>
    </row>
    <row r="20" spans="1:13" ht="25.5" customHeight="1">
      <c r="A20" s="40" t="s">
        <v>292</v>
      </c>
      <c r="B20" s="109" t="s">
        <v>308</v>
      </c>
      <c r="C20" s="109"/>
      <c r="D20" s="109"/>
      <c r="E20" s="109"/>
      <c r="F20" s="109"/>
      <c r="G20" s="41"/>
      <c r="H20" s="40" t="s">
        <v>292</v>
      </c>
      <c r="I20" s="109" t="s">
        <v>308</v>
      </c>
      <c r="J20" s="109"/>
      <c r="K20" s="109"/>
      <c r="L20" s="109"/>
      <c r="M20" s="109"/>
    </row>
    <row r="21" spans="1:13" ht="12.75" customHeight="1">
      <c r="A21" s="105" t="s">
        <v>295</v>
      </c>
      <c r="B21" s="106" t="s">
        <v>296</v>
      </c>
      <c r="C21" s="107" t="s">
        <v>297</v>
      </c>
      <c r="D21" s="107"/>
      <c r="E21" s="107"/>
      <c r="F21" s="107"/>
      <c r="H21" s="105" t="s">
        <v>295</v>
      </c>
      <c r="I21" s="106" t="s">
        <v>296</v>
      </c>
      <c r="J21" s="107" t="s">
        <v>297</v>
      </c>
      <c r="K21" s="107"/>
      <c r="L21" s="107"/>
      <c r="M21" s="107"/>
    </row>
    <row r="22" spans="1:13" ht="12.75">
      <c r="A22" s="105"/>
      <c r="B22" s="106"/>
      <c r="C22" s="42" t="s">
        <v>298</v>
      </c>
      <c r="D22" s="43" t="s">
        <v>299</v>
      </c>
      <c r="E22" s="43" t="s">
        <v>300</v>
      </c>
      <c r="F22" s="44" t="s">
        <v>301</v>
      </c>
      <c r="H22" s="105"/>
      <c r="I22" s="106"/>
      <c r="J22" s="42" t="s">
        <v>298</v>
      </c>
      <c r="K22" s="43" t="s">
        <v>299</v>
      </c>
      <c r="L22" s="43" t="s">
        <v>300</v>
      </c>
      <c r="M22" s="44" t="s">
        <v>301</v>
      </c>
    </row>
    <row r="23" spans="1:8" ht="12.75">
      <c r="A23" s="41"/>
      <c r="H23" s="41"/>
    </row>
    <row r="24" spans="1:13" ht="12.75" customHeight="1">
      <c r="A24" s="115"/>
      <c r="B24" s="45">
        <v>1</v>
      </c>
      <c r="C24" s="46"/>
      <c r="D24" s="46"/>
      <c r="E24" s="47"/>
      <c r="F24" s="48">
        <f>IF(ISBLANK(C24),"",C24+D24)</f>
      </c>
      <c r="H24" s="113"/>
      <c r="I24" s="45">
        <v>3</v>
      </c>
      <c r="J24" s="46"/>
      <c r="K24" s="46"/>
      <c r="L24" s="47"/>
      <c r="M24" s="48">
        <f>IF(ISBLANK(J24),"",J24+K24)</f>
      </c>
    </row>
    <row r="25" spans="1:13" ht="12.75" customHeight="1">
      <c r="A25" s="115"/>
      <c r="B25" s="49">
        <v>2</v>
      </c>
      <c r="C25" s="50"/>
      <c r="D25" s="50"/>
      <c r="E25" s="51"/>
      <c r="F25" s="52">
        <f>IF(ISBLANK(C25),"",C25+D25)</f>
      </c>
      <c r="H25" s="113"/>
      <c r="I25" s="49">
        <v>4</v>
      </c>
      <c r="J25" s="50"/>
      <c r="K25" s="50"/>
      <c r="L25" s="51"/>
      <c r="M25" s="52">
        <f>IF(ISBLANK(J25),"",J25+K25)</f>
      </c>
    </row>
    <row r="26" spans="1:13" ht="12.75" customHeight="1">
      <c r="A26" s="115"/>
      <c r="B26" s="49">
        <v>4</v>
      </c>
      <c r="C26" s="50"/>
      <c r="D26" s="50"/>
      <c r="E26" s="51"/>
      <c r="F26" s="52">
        <f>IF(ISBLANK(C26),"",C26+D26)</f>
      </c>
      <c r="H26" s="113"/>
      <c r="I26" s="49">
        <v>2</v>
      </c>
      <c r="J26" s="50"/>
      <c r="K26" s="50"/>
      <c r="L26" s="51"/>
      <c r="M26" s="52">
        <f>IF(ISBLANK(J26),"",J26+K26)</f>
      </c>
    </row>
    <row r="27" spans="1:13" ht="12.75" customHeight="1">
      <c r="A27" s="115"/>
      <c r="B27" s="53">
        <v>3</v>
      </c>
      <c r="C27" s="54"/>
      <c r="D27" s="54"/>
      <c r="E27" s="55"/>
      <c r="F27" s="56">
        <f>IF(ISBLANK(C27),"",C27+D27)</f>
      </c>
      <c r="H27" s="113"/>
      <c r="I27" s="53">
        <v>1</v>
      </c>
      <c r="J27" s="54"/>
      <c r="K27" s="54"/>
      <c r="L27" s="55"/>
      <c r="M27" s="56">
        <f>IF(ISBLANK(J27),"",J27+K27)</f>
      </c>
    </row>
    <row r="28" spans="1:13" ht="16.5" customHeight="1">
      <c r="A28" s="115"/>
      <c r="B28" s="57" t="s">
        <v>302</v>
      </c>
      <c r="C28" s="58">
        <f>IF(ISNUMBER(C24),SUM(C24:C27),"")</f>
      </c>
      <c r="D28" s="59">
        <f>IF(ISNUMBER(D24),SUM(D24:D27),"")</f>
      </c>
      <c r="E28" s="59">
        <f>IF(ISNUMBER(E24),SUM(E24:E27),"")</f>
      </c>
      <c r="F28" s="60">
        <f>IF(ISNUMBER(F24),SUM(F24:F27),"")</f>
      </c>
      <c r="H28" s="113"/>
      <c r="I28" s="57" t="s">
        <v>302</v>
      </c>
      <c r="J28" s="58">
        <f>IF(ISNUMBER(J24),SUM(J24:J27),"")</f>
      </c>
      <c r="K28" s="59">
        <f>IF(ISNUMBER(K24),SUM(K24:K27),"")</f>
      </c>
      <c r="L28" s="59">
        <f>IF(ISNUMBER(L24),SUM(L24:L27),"")</f>
      </c>
      <c r="M28" s="60">
        <f>IF(ISNUMBER(M24),SUM(M24:M27),"")</f>
      </c>
    </row>
    <row r="29" spans="1:13" ht="12.75" customHeight="1">
      <c r="A29" s="114"/>
      <c r="B29" s="45">
        <v>2</v>
      </c>
      <c r="C29" s="67"/>
      <c r="D29" s="47"/>
      <c r="E29" s="47"/>
      <c r="F29" s="48">
        <f>IF(ISBLANK(C29),"",C29+D29)</f>
      </c>
      <c r="H29" s="114"/>
      <c r="I29" s="45">
        <v>4</v>
      </c>
      <c r="J29" s="67"/>
      <c r="K29" s="47"/>
      <c r="L29" s="47"/>
      <c r="M29" s="48">
        <f>IF(ISBLANK(J29),"",J29+K29)</f>
      </c>
    </row>
    <row r="30" spans="1:13" ht="12.75" customHeight="1">
      <c r="A30" s="114"/>
      <c r="B30" s="49">
        <v>1</v>
      </c>
      <c r="C30" s="68"/>
      <c r="D30" s="51"/>
      <c r="E30" s="51"/>
      <c r="F30" s="52">
        <f>IF(ISBLANK(C30),"",C30+D30)</f>
      </c>
      <c r="H30" s="114"/>
      <c r="I30" s="49">
        <v>3</v>
      </c>
      <c r="J30" s="68"/>
      <c r="K30" s="51"/>
      <c r="L30" s="51"/>
      <c r="M30" s="52">
        <f>IF(ISBLANK(J30),"",J30+K30)</f>
      </c>
    </row>
    <row r="31" spans="1:13" ht="12.75" customHeight="1">
      <c r="A31" s="114"/>
      <c r="B31" s="49">
        <v>3</v>
      </c>
      <c r="C31" s="68"/>
      <c r="D31" s="51"/>
      <c r="E31" s="51"/>
      <c r="F31" s="52">
        <f>IF(ISBLANK(C31),"",C31+D31)</f>
      </c>
      <c r="H31" s="114"/>
      <c r="I31" s="49">
        <v>1</v>
      </c>
      <c r="J31" s="68"/>
      <c r="K31" s="51"/>
      <c r="L31" s="51"/>
      <c r="M31" s="52">
        <f>IF(ISBLANK(J31),"",J31+K31)</f>
      </c>
    </row>
    <row r="32" spans="1:13" ht="12.75" customHeight="1">
      <c r="A32" s="114"/>
      <c r="B32" s="53">
        <v>4</v>
      </c>
      <c r="C32" s="69"/>
      <c r="D32" s="55"/>
      <c r="E32" s="55"/>
      <c r="F32" s="56">
        <f>IF(ISBLANK(C32),"",C32+D32)</f>
      </c>
      <c r="H32" s="114"/>
      <c r="I32" s="53">
        <v>2</v>
      </c>
      <c r="J32" s="69"/>
      <c r="K32" s="55"/>
      <c r="L32" s="55"/>
      <c r="M32" s="56">
        <f>IF(ISBLANK(J32),"",J32+K32)</f>
      </c>
    </row>
    <row r="33" spans="1:13" ht="16.5" customHeight="1">
      <c r="A33" s="114"/>
      <c r="B33" s="57" t="s">
        <v>302</v>
      </c>
      <c r="C33" s="61">
        <f>IF(ISNUMBER(C29),SUM(C29:C32),"")</f>
      </c>
      <c r="D33" s="61">
        <f>IF(ISNUMBER(D29),SUM(D29:D32),"")</f>
      </c>
      <c r="E33" s="59">
        <f>IF(ISNUMBER(E29),SUM(E29:E32),"")</f>
      </c>
      <c r="F33" s="60">
        <f>IF(ISNUMBER(F29),SUM(F29:F32),"")</f>
      </c>
      <c r="H33" s="114"/>
      <c r="I33" s="57" t="s">
        <v>302</v>
      </c>
      <c r="J33" s="58">
        <f>IF(ISNUMBER(J29),SUM(J29:J32),"")</f>
      </c>
      <c r="K33" s="59">
        <f>IF(ISNUMBER(K29),SUM(K29:K32),"")</f>
      </c>
      <c r="L33" s="59">
        <f>IF(ISNUMBER(L29),SUM(L29:L32),"")</f>
      </c>
      <c r="M33" s="60">
        <f>IF(ISNUMBER(M29),SUM(M29:M32),"")</f>
      </c>
    </row>
    <row r="35" spans="1:13" s="64" customFormat="1" ht="21.75" customHeight="1">
      <c r="A35" s="102" t="s">
        <v>301</v>
      </c>
      <c r="B35" s="102"/>
      <c r="C35" s="62" t="e">
        <f>SUM(C28+C33)</f>
        <v>#VALUE!</v>
      </c>
      <c r="D35" s="62" t="e">
        <f>SUM(D28+D33)</f>
        <v>#VALUE!</v>
      </c>
      <c r="E35" s="62" t="e">
        <f>SUM(E28+E33)</f>
        <v>#VALUE!</v>
      </c>
      <c r="F35" s="63" t="e">
        <f>SUM(F28+F33)</f>
        <v>#VALUE!</v>
      </c>
      <c r="H35" s="102" t="s">
        <v>301</v>
      </c>
      <c r="I35" s="102"/>
      <c r="J35" s="65" t="e">
        <f>J28+J33</f>
        <v>#VALUE!</v>
      </c>
      <c r="K35" s="65" t="e">
        <f>K28+K33</f>
        <v>#VALUE!</v>
      </c>
      <c r="L35" s="65" t="e">
        <f>L28+L33</f>
        <v>#VALUE!</v>
      </c>
      <c r="M35" s="66" t="e">
        <f>M28+M33</f>
        <v>#VALUE!</v>
      </c>
    </row>
    <row r="36" ht="31.5" customHeight="1">
      <c r="U36" s="37" t="s">
        <v>305</v>
      </c>
    </row>
    <row r="37" spans="1:13" s="39" customFormat="1" ht="34.5" customHeight="1">
      <c r="A37" s="103" t="s">
        <v>1</v>
      </c>
      <c r="B37" s="103"/>
      <c r="C37" s="103"/>
      <c r="D37" s="103"/>
      <c r="E37" s="103"/>
      <c r="F37" s="103"/>
      <c r="G37" s="38"/>
      <c r="H37" s="103" t="s">
        <v>1</v>
      </c>
      <c r="I37" s="103"/>
      <c r="J37" s="103"/>
      <c r="K37" s="103"/>
      <c r="L37" s="103"/>
      <c r="M37" s="103"/>
    </row>
    <row r="38" spans="1:13" ht="25.5" customHeight="1">
      <c r="A38" s="40" t="s">
        <v>292</v>
      </c>
      <c r="B38" s="104" t="s">
        <v>308</v>
      </c>
      <c r="C38" s="104"/>
      <c r="D38" s="104"/>
      <c r="E38" s="104"/>
      <c r="F38" s="104"/>
      <c r="G38" s="41"/>
      <c r="H38" s="40" t="s">
        <v>292</v>
      </c>
      <c r="I38" s="104" t="s">
        <v>308</v>
      </c>
      <c r="J38" s="104"/>
      <c r="K38" s="104"/>
      <c r="L38" s="104"/>
      <c r="M38" s="104"/>
    </row>
    <row r="39" spans="1:13" ht="12.75" customHeight="1">
      <c r="A39" s="105" t="s">
        <v>295</v>
      </c>
      <c r="B39" s="106" t="s">
        <v>296</v>
      </c>
      <c r="C39" s="107" t="s">
        <v>297</v>
      </c>
      <c r="D39" s="107"/>
      <c r="E39" s="107"/>
      <c r="F39" s="107"/>
      <c r="H39" s="105" t="s">
        <v>295</v>
      </c>
      <c r="I39" s="106" t="s">
        <v>296</v>
      </c>
      <c r="J39" s="107" t="s">
        <v>297</v>
      </c>
      <c r="K39" s="107"/>
      <c r="L39" s="107"/>
      <c r="M39" s="107"/>
    </row>
    <row r="40" spans="1:13" ht="12.75">
      <c r="A40" s="105"/>
      <c r="B40" s="106"/>
      <c r="C40" s="42" t="s">
        <v>298</v>
      </c>
      <c r="D40" s="43" t="s">
        <v>299</v>
      </c>
      <c r="E40" s="43" t="s">
        <v>300</v>
      </c>
      <c r="F40" s="44" t="s">
        <v>301</v>
      </c>
      <c r="H40" s="105"/>
      <c r="I40" s="106"/>
      <c r="J40" s="42" t="s">
        <v>298</v>
      </c>
      <c r="K40" s="43" t="s">
        <v>299</v>
      </c>
      <c r="L40" s="43" t="s">
        <v>300</v>
      </c>
      <c r="M40" s="44" t="s">
        <v>301</v>
      </c>
    </row>
    <row r="41" spans="1:8" ht="12.75">
      <c r="A41" s="41"/>
      <c r="H41" s="41"/>
    </row>
    <row r="42" spans="1:13" ht="12.75" customHeight="1">
      <c r="A42" s="113"/>
      <c r="B42" s="45">
        <v>1</v>
      </c>
      <c r="C42" s="46"/>
      <c r="D42" s="46"/>
      <c r="E42" s="47"/>
      <c r="F42" s="48">
        <f>IF(ISBLANK(C42),"",C42+D42)</f>
      </c>
      <c r="H42" s="113"/>
      <c r="I42" s="45">
        <v>3</v>
      </c>
      <c r="J42" s="46"/>
      <c r="K42" s="46"/>
      <c r="L42" s="47"/>
      <c r="M42" s="48">
        <f>IF(ISBLANK(J42),"",J42+K42)</f>
      </c>
    </row>
    <row r="43" spans="1:13" ht="12.75" customHeight="1">
      <c r="A43" s="113"/>
      <c r="B43" s="49">
        <v>2</v>
      </c>
      <c r="C43" s="50"/>
      <c r="D43" s="50"/>
      <c r="E43" s="51"/>
      <c r="F43" s="52">
        <f>IF(ISBLANK(C43),"",C43+D43)</f>
      </c>
      <c r="H43" s="113"/>
      <c r="I43" s="49">
        <v>4</v>
      </c>
      <c r="J43" s="50"/>
      <c r="K43" s="50"/>
      <c r="L43" s="51"/>
      <c r="M43" s="52">
        <f>IF(ISBLANK(J43),"",J43+K43)</f>
      </c>
    </row>
    <row r="44" spans="1:13" ht="12.75" customHeight="1">
      <c r="A44" s="113"/>
      <c r="B44" s="49">
        <v>4</v>
      </c>
      <c r="C44" s="50"/>
      <c r="D44" s="50"/>
      <c r="E44" s="51"/>
      <c r="F44" s="52">
        <f>IF(ISBLANK(C44),"",C44+D44)</f>
      </c>
      <c r="H44" s="113"/>
      <c r="I44" s="49">
        <v>2</v>
      </c>
      <c r="J44" s="50"/>
      <c r="K44" s="50"/>
      <c r="L44" s="51"/>
      <c r="M44" s="52">
        <f>IF(ISBLANK(J44),"",J44+K44)</f>
      </c>
    </row>
    <row r="45" spans="1:13" ht="12.75" customHeight="1">
      <c r="A45" s="113"/>
      <c r="B45" s="53">
        <v>3</v>
      </c>
      <c r="C45" s="54"/>
      <c r="D45" s="54"/>
      <c r="E45" s="55"/>
      <c r="F45" s="56">
        <f>IF(ISBLANK(C45),"",C45+D45)</f>
      </c>
      <c r="H45" s="113"/>
      <c r="I45" s="53">
        <v>1</v>
      </c>
      <c r="J45" s="54"/>
      <c r="K45" s="54"/>
      <c r="L45" s="55"/>
      <c r="M45" s="56">
        <f>IF(ISBLANK(J45),"",J45+K45)</f>
      </c>
    </row>
    <row r="46" spans="1:13" ht="16.5" customHeight="1">
      <c r="A46" s="113"/>
      <c r="B46" s="57" t="s">
        <v>302</v>
      </c>
      <c r="C46" s="58">
        <f>IF(ISNUMBER(C42),SUM(C42:C45),"")</f>
      </c>
      <c r="D46" s="59">
        <f>IF(ISNUMBER(D42),SUM(D42:D45),"")</f>
      </c>
      <c r="E46" s="59">
        <f>IF(ISNUMBER(E42),SUM(E42:E45),"")</f>
      </c>
      <c r="F46" s="60">
        <f>IF(ISNUMBER(F42),SUM(F42:F45),"")</f>
      </c>
      <c r="H46" s="113"/>
      <c r="I46" s="57" t="s">
        <v>302</v>
      </c>
      <c r="J46" s="58">
        <f>IF(ISNUMBER(J42),SUM(J42:J45),"")</f>
      </c>
      <c r="K46" s="59">
        <f>IF(ISNUMBER(K42),SUM(K42:K45),"")</f>
      </c>
      <c r="L46" s="59">
        <f>IF(ISNUMBER(L42),SUM(L42:L45),"")</f>
      </c>
      <c r="M46" s="60">
        <f>IF(ISNUMBER(M42),SUM(M42:M45),"")</f>
      </c>
    </row>
    <row r="47" spans="1:13" ht="12.75" customHeight="1">
      <c r="A47" s="114"/>
      <c r="B47" s="45">
        <v>2</v>
      </c>
      <c r="C47" s="67"/>
      <c r="D47" s="47"/>
      <c r="E47" s="47"/>
      <c r="F47" s="48">
        <f>IF(ISBLANK(C47),"",C47+D47)</f>
      </c>
      <c r="H47" s="114"/>
      <c r="I47" s="45">
        <v>4</v>
      </c>
      <c r="J47" s="67"/>
      <c r="K47" s="47"/>
      <c r="L47" s="47"/>
      <c r="M47" s="48">
        <f>IF(ISBLANK(J47),"",J47+K47)</f>
      </c>
    </row>
    <row r="48" spans="1:13" ht="12.75" customHeight="1">
      <c r="A48" s="114"/>
      <c r="B48" s="49">
        <v>1</v>
      </c>
      <c r="C48" s="68"/>
      <c r="D48" s="51"/>
      <c r="E48" s="51"/>
      <c r="F48" s="52">
        <f>IF(ISBLANK(C48),"",C48+D48)</f>
      </c>
      <c r="H48" s="114"/>
      <c r="I48" s="49">
        <v>3</v>
      </c>
      <c r="J48" s="68"/>
      <c r="K48" s="51"/>
      <c r="L48" s="51"/>
      <c r="M48" s="52">
        <f>IF(ISBLANK(J48),"",J48+K48)</f>
      </c>
    </row>
    <row r="49" spans="1:13" ht="12.75" customHeight="1">
      <c r="A49" s="114"/>
      <c r="B49" s="49">
        <v>3</v>
      </c>
      <c r="C49" s="68"/>
      <c r="D49" s="51"/>
      <c r="E49" s="51"/>
      <c r="F49" s="52">
        <f>IF(ISBLANK(C49),"",C49+D49)</f>
      </c>
      <c r="H49" s="114"/>
      <c r="I49" s="49">
        <v>1</v>
      </c>
      <c r="J49" s="68"/>
      <c r="K49" s="51"/>
      <c r="L49" s="51"/>
      <c r="M49" s="52">
        <f>IF(ISBLANK(J49),"",J49+K49)</f>
      </c>
    </row>
    <row r="50" spans="1:13" ht="12.75" customHeight="1">
      <c r="A50" s="114"/>
      <c r="B50" s="53">
        <v>4</v>
      </c>
      <c r="C50" s="69"/>
      <c r="D50" s="55"/>
      <c r="E50" s="55"/>
      <c r="F50" s="56">
        <f>IF(ISBLANK(C50),"",C50+D50)</f>
      </c>
      <c r="H50" s="114"/>
      <c r="I50" s="53">
        <v>2</v>
      </c>
      <c r="J50" s="69"/>
      <c r="K50" s="55"/>
      <c r="L50" s="55"/>
      <c r="M50" s="56">
        <f>IF(ISBLANK(J50),"",J50+K50)</f>
      </c>
    </row>
    <row r="51" spans="1:13" ht="16.5" customHeight="1">
      <c r="A51" s="114"/>
      <c r="B51" s="57" t="s">
        <v>302</v>
      </c>
      <c r="C51" s="61">
        <f>IF(ISNUMBER(C47),SUM(C47:C50),"")</f>
      </c>
      <c r="D51" s="61">
        <f>IF(ISNUMBER(D47),SUM(D47:D50),"")</f>
      </c>
      <c r="E51" s="59">
        <f>IF(ISNUMBER(E47),SUM(E47:E50),"")</f>
      </c>
      <c r="F51" s="60">
        <f>IF(ISNUMBER(F47),SUM(F47:F50),"")</f>
      </c>
      <c r="H51" s="114"/>
      <c r="I51" s="57" t="s">
        <v>302</v>
      </c>
      <c r="J51" s="58">
        <f>IF(ISNUMBER(J47),SUM(J47:J50),"")</f>
      </c>
      <c r="K51" s="59">
        <f>IF(ISNUMBER(K47),SUM(K47:K50),"")</f>
      </c>
      <c r="L51" s="59">
        <f>IF(ISNUMBER(L47),SUM(L47:L50),"")</f>
      </c>
      <c r="M51" s="60">
        <f>IF(ISNUMBER(M47),SUM(M47:M50),"")</f>
      </c>
    </row>
    <row r="53" spans="1:13" s="64" customFormat="1" ht="21.75" customHeight="1">
      <c r="A53" s="102" t="s">
        <v>301</v>
      </c>
      <c r="B53" s="102"/>
      <c r="C53" s="62" t="e">
        <f>SUM(C46+C51)</f>
        <v>#VALUE!</v>
      </c>
      <c r="D53" s="62" t="e">
        <f>SUM(D46+D51)</f>
        <v>#VALUE!</v>
      </c>
      <c r="E53" s="62" t="e">
        <f>SUM(E46+E51)</f>
        <v>#VALUE!</v>
      </c>
      <c r="F53" s="63" t="e">
        <f>SUM(F46+F51)</f>
        <v>#VALUE!</v>
      </c>
      <c r="H53" s="102" t="s">
        <v>301</v>
      </c>
      <c r="I53" s="102"/>
      <c r="J53" s="65" t="e">
        <f>J46+J51</f>
        <v>#VALUE!</v>
      </c>
      <c r="K53" s="65" t="e">
        <f>K46+K51</f>
        <v>#VALUE!</v>
      </c>
      <c r="L53" s="65" t="e">
        <f>L46+L51</f>
        <v>#VALUE!</v>
      </c>
      <c r="M53" s="66" t="e">
        <f>M46+M51</f>
        <v>#VALUE!</v>
      </c>
    </row>
  </sheetData>
  <sheetProtection selectLockedCells="1" selectUnlockedCells="1"/>
  <mergeCells count="48">
    <mergeCell ref="A1:F1"/>
    <mergeCell ref="H1:M1"/>
    <mergeCell ref="B2:F2"/>
    <mergeCell ref="I2:M2"/>
    <mergeCell ref="A3:A4"/>
    <mergeCell ref="B3:B4"/>
    <mergeCell ref="C3:F3"/>
    <mergeCell ref="H3:H4"/>
    <mergeCell ref="I3:I4"/>
    <mergeCell ref="J3:M3"/>
    <mergeCell ref="A6:A10"/>
    <mergeCell ref="H6:H10"/>
    <mergeCell ref="A11:A15"/>
    <mergeCell ref="H11:H15"/>
    <mergeCell ref="A17:B17"/>
    <mergeCell ref="H17:I17"/>
    <mergeCell ref="A19:F19"/>
    <mergeCell ref="H19:M19"/>
    <mergeCell ref="B20:F20"/>
    <mergeCell ref="I20:M20"/>
    <mergeCell ref="A21:A22"/>
    <mergeCell ref="B21:B22"/>
    <mergeCell ref="C21:F21"/>
    <mergeCell ref="H21:H22"/>
    <mergeCell ref="I21:I22"/>
    <mergeCell ref="J21:M21"/>
    <mergeCell ref="A24:A28"/>
    <mergeCell ref="H24:H28"/>
    <mergeCell ref="A29:A33"/>
    <mergeCell ref="H29:H33"/>
    <mergeCell ref="A35:B35"/>
    <mergeCell ref="H35:I35"/>
    <mergeCell ref="A37:F37"/>
    <mergeCell ref="H37:M37"/>
    <mergeCell ref="B38:F38"/>
    <mergeCell ref="I38:M38"/>
    <mergeCell ref="A39:A40"/>
    <mergeCell ref="B39:B40"/>
    <mergeCell ref="C39:F39"/>
    <mergeCell ref="H39:H40"/>
    <mergeCell ref="I39:I40"/>
    <mergeCell ref="J39:M39"/>
    <mergeCell ref="A42:A46"/>
    <mergeCell ref="H42:H46"/>
    <mergeCell ref="A47:A51"/>
    <mergeCell ref="H47:H51"/>
    <mergeCell ref="A53:B53"/>
    <mergeCell ref="H53:I53"/>
  </mergeCells>
  <printOptions horizontalCentered="1" verticalCentered="1"/>
  <pageMargins left="0.39375" right="0.39375" top="0.39375" bottom="0.3541666666666667" header="0.5118055555555555" footer="0.5118055555555555"/>
  <pageSetup horizontalDpi="300" verticalDpi="300" orientation="portrait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Kuželna</dc:creator>
  <cp:keywords/>
  <dc:description/>
  <cp:lastModifiedBy>Kuželna</cp:lastModifiedBy>
  <cp:lastPrinted>2020-08-23T19:41:18Z</cp:lastPrinted>
  <dcterms:created xsi:type="dcterms:W3CDTF">2020-08-13T13:41:08Z</dcterms:created>
  <dcterms:modified xsi:type="dcterms:W3CDTF">2020-08-27T13:45:07Z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