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D:\Dokuments\ČKA\Výsledky\2024-25 Mládež\"/>
    </mc:Choice>
  </mc:AlternateContent>
  <xr:revisionPtr revIDLastSave="0" documentId="13_ncr:1_{A8360E9E-1BA0-42A6-8791-9F7FBE4A5500}" xr6:coauthVersionLast="47" xr6:coauthVersionMax="47" xr10:uidLastSave="{00000000-0000-0000-0000-000000000000}"/>
  <bookViews>
    <workbookView xWindow="-110" yWindow="-110" windowWidth="38620" windowHeight="21100" xr2:uid="{B763EA7A-5397-402A-87B3-F2891D5B4292}"/>
  </bookViews>
  <sheets>
    <sheet name="KUŽELNY" sheetId="9" r:id="rId1"/>
    <sheet name="Juniorky" sheetId="1" r:id="rId2"/>
    <sheet name="Junioři" sheetId="2" r:id="rId3"/>
    <sheet name="Dorostenky" sheetId="3" r:id="rId4"/>
    <sheet name="Dorostenci" sheetId="4" r:id="rId5"/>
    <sheet name="Žákyně st." sheetId="5" r:id="rId6"/>
    <sheet name="Žáci st." sheetId="6" r:id="rId7"/>
    <sheet name="Žákyně ml." sheetId="7" r:id="rId8"/>
    <sheet name="Žáci ml." sheetId="8" r:id="rId9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0" i="9" l="1"/>
  <c r="AC10" i="9"/>
  <c r="AA10" i="9"/>
  <c r="Y10" i="9"/>
  <c r="W10" i="9"/>
  <c r="U10" i="9"/>
  <c r="R10" i="9"/>
  <c r="P10" i="9"/>
  <c r="N10" i="9"/>
  <c r="L10" i="9"/>
  <c r="J10" i="9"/>
  <c r="H10" i="9"/>
  <c r="E10" i="9"/>
  <c r="C10" i="9"/>
  <c r="T9" i="9"/>
  <c r="AB9" i="9" s="1"/>
  <c r="G9" i="9"/>
  <c r="S9" i="9" s="1"/>
  <c r="B9" i="9"/>
  <c r="D9" i="9" s="1"/>
  <c r="T8" i="9"/>
  <c r="AF8" i="9" s="1"/>
  <c r="G8" i="9"/>
  <c r="S8" i="9" s="1"/>
  <c r="F8" i="9"/>
  <c r="B8" i="9"/>
  <c r="D8" i="9" s="1"/>
  <c r="T7" i="9"/>
  <c r="AB7" i="9" s="1"/>
  <c r="G7" i="9"/>
  <c r="O7" i="9" s="1"/>
  <c r="B7" i="9"/>
  <c r="AF6" i="9"/>
  <c r="T6" i="9"/>
  <c r="AD6" i="9" s="1"/>
  <c r="G6" i="9"/>
  <c r="O6" i="9" s="1"/>
  <c r="B6" i="9"/>
  <c r="F6" i="9" s="1"/>
  <c r="T5" i="9"/>
  <c r="Z5" i="9" s="1"/>
  <c r="G5" i="9"/>
  <c r="B5" i="9"/>
  <c r="F5" i="9" s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Z8" i="9" l="1"/>
  <c r="X8" i="9"/>
  <c r="V8" i="9"/>
  <c r="AD7" i="9"/>
  <c r="V7" i="9"/>
  <c r="AF7" i="9"/>
  <c r="V6" i="9"/>
  <c r="X6" i="9"/>
  <c r="Z6" i="9"/>
  <c r="AB6" i="9"/>
  <c r="AD5" i="9"/>
  <c r="K9" i="9"/>
  <c r="O9" i="9"/>
  <c r="I9" i="9"/>
  <c r="M9" i="9"/>
  <c r="Q9" i="9"/>
  <c r="M7" i="9"/>
  <c r="K7" i="9"/>
  <c r="I7" i="9"/>
  <c r="S6" i="9"/>
  <c r="G10" i="9"/>
  <c r="I10" i="9" s="1"/>
  <c r="I6" i="9"/>
  <c r="Q6" i="9"/>
  <c r="K5" i="9"/>
  <c r="M5" i="9"/>
  <c r="I5" i="9"/>
  <c r="Q5" i="9"/>
  <c r="S5" i="9"/>
  <c r="O5" i="9"/>
  <c r="F9" i="9"/>
  <c r="B10" i="9"/>
  <c r="D5" i="9"/>
  <c r="D10" i="9"/>
  <c r="F10" i="9"/>
  <c r="Q7" i="9"/>
  <c r="M8" i="9"/>
  <c r="S7" i="9"/>
  <c r="Z9" i="9"/>
  <c r="AF5" i="9"/>
  <c r="X7" i="9"/>
  <c r="AB8" i="9"/>
  <c r="D6" i="9"/>
  <c r="K6" i="9"/>
  <c r="M6" i="9"/>
  <c r="Z7" i="9"/>
  <c r="AD8" i="9"/>
  <c r="AB5" i="9"/>
  <c r="I8" i="9"/>
  <c r="V9" i="9"/>
  <c r="T10" i="9"/>
  <c r="K8" i="9"/>
  <c r="X9" i="9"/>
  <c r="V5" i="9"/>
  <c r="D7" i="9"/>
  <c r="Q8" i="9"/>
  <c r="AD9" i="9"/>
  <c r="O8" i="9"/>
  <c r="X5" i="9"/>
  <c r="F7" i="9"/>
  <c r="AF9" i="9"/>
  <c r="K10" i="9" l="1"/>
  <c r="M10" i="9"/>
  <c r="Q10" i="9"/>
  <c r="S10" i="9"/>
  <c r="O10" i="9"/>
  <c r="Z10" i="9"/>
  <c r="V10" i="9"/>
  <c r="AF10" i="9"/>
  <c r="AD10" i="9"/>
  <c r="AB10" i="9"/>
  <c r="X10" i="9"/>
</calcChain>
</file>

<file path=xl/sharedStrings.xml><?xml version="1.0" encoding="utf-8"?>
<sst xmlns="http://schemas.openxmlformats.org/spreadsheetml/2006/main" count="1423" uniqueCount="808">
  <si>
    <t>Jméno</t>
  </si>
  <si>
    <t>Oddíl</t>
  </si>
  <si>
    <t>Průměr</t>
  </si>
  <si>
    <t>Body</t>
  </si>
  <si>
    <t>Pořadí</t>
  </si>
  <si>
    <t>Rozdíl v pořadí</t>
  </si>
  <si>
    <t>Čadová Vendula</t>
  </si>
  <si>
    <t>TJ Lok. Č. Velenice</t>
  </si>
  <si>
    <t>Fréharová Adéla</t>
  </si>
  <si>
    <t>KK Zábřeh</t>
  </si>
  <si>
    <t>Kvapilová Eliška</t>
  </si>
  <si>
    <t>Šindelářová Klára</t>
  </si>
  <si>
    <t>TJ Sn. Kamenice n. L.</t>
  </si>
  <si>
    <t>Hejnová Klára</t>
  </si>
  <si>
    <t>SKK Náchod</t>
  </si>
  <si>
    <t>Krejčí Anna</t>
  </si>
  <si>
    <t>TJ Sp. Přerov</t>
  </si>
  <si>
    <t>Banýrová Vanessa</t>
  </si>
  <si>
    <t>TJ Sp. Rokytnice n. J.</t>
  </si>
  <si>
    <t>Dalecká Tereza</t>
  </si>
  <si>
    <t>SK Kuž. Přelouč</t>
  </si>
  <si>
    <t>Vítová Amálie</t>
  </si>
  <si>
    <t>KK Kosmonosy</t>
  </si>
  <si>
    <t>Dytrychová Lada</t>
  </si>
  <si>
    <t>Hervertová Kristýna</t>
  </si>
  <si>
    <t>TJ Lomnice</t>
  </si>
  <si>
    <t>Růžičková Beáta</t>
  </si>
  <si>
    <t>SK Ban. Ratíškovice</t>
  </si>
  <si>
    <t>Čapková Rozálka</t>
  </si>
  <si>
    <t>Čepáková Natálie</t>
  </si>
  <si>
    <t>TJ Centr. Dačice</t>
  </si>
  <si>
    <t>Haasová Růžena</t>
  </si>
  <si>
    <t>TJ Fezko Strakonice</t>
  </si>
  <si>
    <t>Bartoníčková Adéla</t>
  </si>
  <si>
    <t>SK Solnice</t>
  </si>
  <si>
    <t>Řezáčová Eliška</t>
  </si>
  <si>
    <t>TJ Lok. Valtice</t>
  </si>
  <si>
    <t>Šimkovičová Ema</t>
  </si>
  <si>
    <t>Udatná Viktorie</t>
  </si>
  <si>
    <t>Březinová Adéla</t>
  </si>
  <si>
    <t>Sušienková Hana</t>
  </si>
  <si>
    <t>SK Škoda VS Plzeň</t>
  </si>
  <si>
    <t>Harcová Alžběta</t>
  </si>
  <si>
    <t>SKK Dubňany</t>
  </si>
  <si>
    <t>Košuličová Justýna</t>
  </si>
  <si>
    <t>Vaněčková Viktorie</t>
  </si>
  <si>
    <t>CB Dobřany</t>
  </si>
  <si>
    <t>Jaštíková Laura</t>
  </si>
  <si>
    <t>Foltýnová Kamila</t>
  </si>
  <si>
    <t>VKK Vsetín</t>
  </si>
  <si>
    <t>Lysáková Leontýna</t>
  </si>
  <si>
    <t>TJ Sok. Šanov</t>
  </si>
  <si>
    <t>Bartoňová Kamila</t>
  </si>
  <si>
    <t>TJ Sok. Chotoviny</t>
  </si>
  <si>
    <t>Kolářová Sofie</t>
  </si>
  <si>
    <t>SK Rybník</t>
  </si>
  <si>
    <t>Rásochová Eliška</t>
  </si>
  <si>
    <t>KK Jihlava</t>
  </si>
  <si>
    <t>Neugebauerová Anna</t>
  </si>
  <si>
    <t>Málková Valerie</t>
  </si>
  <si>
    <t>Hubková Lucie</t>
  </si>
  <si>
    <t>Chlevišťanová Linda</t>
  </si>
  <si>
    <t>TJ Odry</t>
  </si>
  <si>
    <t>Hausnerová Elen</t>
  </si>
  <si>
    <t>Kaluginová Veronika</t>
  </si>
  <si>
    <t>Pánková Eliška</t>
  </si>
  <si>
    <t>SKK Vrchlabí SPVR</t>
  </si>
  <si>
    <t>Škurlová Ema</t>
  </si>
  <si>
    <t>TJ Lok. Ústí n. L.</t>
  </si>
  <si>
    <t>Novak Sofie</t>
  </si>
  <si>
    <t>Tarkovych Antonina</t>
  </si>
  <si>
    <t>Krétová Adéla</t>
  </si>
  <si>
    <t>TJ Horní Benešov</t>
  </si>
  <si>
    <t>Kulková Nela</t>
  </si>
  <si>
    <t>TJ Nové Město na M.</t>
  </si>
  <si>
    <t>Tokárová Nikola</t>
  </si>
  <si>
    <t>Gálusová Tereza</t>
  </si>
  <si>
    <t>TJ Start Rychnov n. K.</t>
  </si>
  <si>
    <t>Buchlovská Šarlota</t>
  </si>
  <si>
    <t>TJ Unie Hlubina</t>
  </si>
  <si>
    <t>Bartošová Anna</t>
  </si>
  <si>
    <t>Kuželky Jis. Hazlov</t>
  </si>
  <si>
    <t>Mykytyn Anastasiia</t>
  </si>
  <si>
    <t>Baťková Natálie</t>
  </si>
  <si>
    <t>TJ Blatná</t>
  </si>
  <si>
    <t>Petrgálová Marie</t>
  </si>
  <si>
    <t>SKK Jičín</t>
  </si>
  <si>
    <t>Pailová Šárka</t>
  </si>
  <si>
    <t>KK Svitavy</t>
  </si>
  <si>
    <t>Škarková Gabriela</t>
  </si>
  <si>
    <t>Jančinová Gabriela</t>
  </si>
  <si>
    <t>Voňková Eliška</t>
  </si>
  <si>
    <t>Šebková Tereza</t>
  </si>
  <si>
    <t>Urbánková Amálie</t>
  </si>
  <si>
    <t>Válalová Lucie</t>
  </si>
  <si>
    <t>Jelínková Kateřina</t>
  </si>
  <si>
    <t>Fialová Vivien</t>
  </si>
  <si>
    <t>TJ Opava</t>
  </si>
  <si>
    <t>Fišerová Adina</t>
  </si>
  <si>
    <t>Pánková Julie</t>
  </si>
  <si>
    <t>TJ Jiskra N. Bystřice</t>
  </si>
  <si>
    <t>Ratimcová Barbora</t>
  </si>
  <si>
    <t>Stieranková Dominika</t>
  </si>
  <si>
    <t>Králová Eliška</t>
  </si>
  <si>
    <t>Dvorská Simona</t>
  </si>
  <si>
    <t>Jančinová Tamara</t>
  </si>
  <si>
    <t>Stecová Michaela</t>
  </si>
  <si>
    <t>Číhalová Marianna</t>
  </si>
  <si>
    <t>Spurná Michaela</t>
  </si>
  <si>
    <t>Kuželky Aš</t>
  </si>
  <si>
    <t>Dostálová Nikola</t>
  </si>
  <si>
    <t>Šlapetová Tereza</t>
  </si>
  <si>
    <t>Voňková Amálie</t>
  </si>
  <si>
    <t>Wágnerová Beata</t>
  </si>
  <si>
    <t>Grussová Lucie</t>
  </si>
  <si>
    <t>Hanousková Kristýna</t>
  </si>
  <si>
    <t>Hordichuk Karina</t>
  </si>
  <si>
    <t>Homolková Anna</t>
  </si>
  <si>
    <t>Soukupová Veronika</t>
  </si>
  <si>
    <t>Šobková Tereza</t>
  </si>
  <si>
    <t>Kesnerová Amélie</t>
  </si>
  <si>
    <t>Sakal Dominika</t>
  </si>
  <si>
    <t>Dendisová Viktorie</t>
  </si>
  <si>
    <t>TJ Sok. Bohumín</t>
  </si>
  <si>
    <t>Ujhelyiová Stella</t>
  </si>
  <si>
    <t>SC Olympia Radotín</t>
  </si>
  <si>
    <t>Nováčková Eva</t>
  </si>
  <si>
    <t>Staňková Vanesa</t>
  </si>
  <si>
    <t>Pecháčková Tereza</t>
  </si>
  <si>
    <t>Bečková Magdalena</t>
  </si>
  <si>
    <t>TJ Jiskra Hylváty</t>
  </si>
  <si>
    <t>Kapats Oleksandra</t>
  </si>
  <si>
    <t>Schejbalová Agáta</t>
  </si>
  <si>
    <t>Surovčáková Nikola</t>
  </si>
  <si>
    <t>Poláčková Nella</t>
  </si>
  <si>
    <t>Martinec Daniel</t>
  </si>
  <si>
    <t>Indrák Vojtěch</t>
  </si>
  <si>
    <t>Semecký Karel</t>
  </si>
  <si>
    <t>KK Sj. Praha</t>
  </si>
  <si>
    <t>Škarek Petr</t>
  </si>
  <si>
    <t>Novák Tomáš</t>
  </si>
  <si>
    <t>Brand Richard</t>
  </si>
  <si>
    <t>Daněček Dominik</t>
  </si>
  <si>
    <t>Trnovský Daniel</t>
  </si>
  <si>
    <t>Honl Jakub</t>
  </si>
  <si>
    <t>Hanzl Denis</t>
  </si>
  <si>
    <t>Košina Martin</t>
  </si>
  <si>
    <t>Petr Jindřich</t>
  </si>
  <si>
    <t>SKK Rokycany</t>
  </si>
  <si>
    <t>Banýr Sebastian</t>
  </si>
  <si>
    <t>Kříž Matyáš</t>
  </si>
  <si>
    <t>Machačka Antonín</t>
  </si>
  <si>
    <t>Dedík Filip</t>
  </si>
  <si>
    <t>KC Zlín</t>
  </si>
  <si>
    <t>Dusbaba Přemysl</t>
  </si>
  <si>
    <t>Bednář František</t>
  </si>
  <si>
    <t>Holan Čeněk</t>
  </si>
  <si>
    <t>Weiss Patrik</t>
  </si>
  <si>
    <t>Posnar Petr</t>
  </si>
  <si>
    <t>Dušek Michal</t>
  </si>
  <si>
    <t>Dobrovský Tomáš</t>
  </si>
  <si>
    <t>Rolf Jakub</t>
  </si>
  <si>
    <t>Weck Ondřej</t>
  </si>
  <si>
    <t>Flaška Filip</t>
  </si>
  <si>
    <t>Vojtěchovský Matyáš</t>
  </si>
  <si>
    <t>Borovička Roman</t>
  </si>
  <si>
    <t>Žižka Matěj</t>
  </si>
  <si>
    <t>Dočkal Pavel</t>
  </si>
  <si>
    <t>Zbořil Vojtěch</t>
  </si>
  <si>
    <t>Balík Matyáš</t>
  </si>
  <si>
    <t>Schütz Petr</t>
  </si>
  <si>
    <t>TJ Třebíč</t>
  </si>
  <si>
    <t>Mašek Tomáš</t>
  </si>
  <si>
    <t>Malina Tomáš</t>
  </si>
  <si>
    <t>Štauber Marek</t>
  </si>
  <si>
    <t>Kuželky Borovany</t>
  </si>
  <si>
    <t>Hloušek Matouš</t>
  </si>
  <si>
    <t>Kůta Václav</t>
  </si>
  <si>
    <t>Boudník Tobiáš</t>
  </si>
  <si>
    <t>TJ Sok. Duchcov</t>
  </si>
  <si>
    <t>Kolla Jindřich</t>
  </si>
  <si>
    <t>HKK Olomouc</t>
  </si>
  <si>
    <t>Cicko Jan</t>
  </si>
  <si>
    <t>Hajník Vojtěch</t>
  </si>
  <si>
    <t>Samiec Štěpán</t>
  </si>
  <si>
    <t>Gondek Matěj</t>
  </si>
  <si>
    <t>TJ Vltavan Loučovice</t>
  </si>
  <si>
    <t>Fous Lukáš</t>
  </si>
  <si>
    <t>TJ Sok. Zahořany</t>
  </si>
  <si>
    <t>Novák Šimon</t>
  </si>
  <si>
    <t>Valentovič Roman</t>
  </si>
  <si>
    <t>Mika Šimon</t>
  </si>
  <si>
    <t>Váňa Jakub</t>
  </si>
  <si>
    <t>Novotný Mikuláš</t>
  </si>
  <si>
    <t xml:space="preserve">Koudelka Adam </t>
  </si>
  <si>
    <t>Köriš Antonín</t>
  </si>
  <si>
    <t>Pacholík Vojtěch</t>
  </si>
  <si>
    <t>SKK Bohušovice</t>
  </si>
  <si>
    <t>Šebesta Adam</t>
  </si>
  <si>
    <t>Němčanský Ondřej</t>
  </si>
  <si>
    <t>Kuruc Antonín</t>
  </si>
  <si>
    <t>Novotný Štěpán</t>
  </si>
  <si>
    <t>Tichý Ladislav</t>
  </si>
  <si>
    <t>KK Šumperk</t>
  </si>
  <si>
    <t>Ujčík Zbyněk</t>
  </si>
  <si>
    <t>Pečinka Tobias</t>
  </si>
  <si>
    <t>Kanalaš Jakub</t>
  </si>
  <si>
    <t>Berecz Attila</t>
  </si>
  <si>
    <t>Čermák Miroslav</t>
  </si>
  <si>
    <t>Vrtěl Filip</t>
  </si>
  <si>
    <t>Švéda Alex</t>
  </si>
  <si>
    <t>Velicico Maxim</t>
  </si>
  <si>
    <t>Vít Tomáš</t>
  </si>
  <si>
    <t>Vodička Jakub</t>
  </si>
  <si>
    <t>Junek Robin</t>
  </si>
  <si>
    <t>Maiwald Antonín</t>
  </si>
  <si>
    <t>Podaný Tomáš</t>
  </si>
  <si>
    <t>Macek Tomáš</t>
  </si>
  <si>
    <t>Macek Adam</t>
  </si>
  <si>
    <t>Zwiefelhofer David</t>
  </si>
  <si>
    <t>TJ Č. Kostelec</t>
  </si>
  <si>
    <t>Vondráček Samuel</t>
  </si>
  <si>
    <t>Musil Matyáš</t>
  </si>
  <si>
    <t>TJ Sp. Trhové Sviny</t>
  </si>
  <si>
    <t>Havel Jiří</t>
  </si>
  <si>
    <t>Oplt Matyáš</t>
  </si>
  <si>
    <t>Stratil Jakub</t>
  </si>
  <si>
    <t>Vízek Sebastian</t>
  </si>
  <si>
    <t>Gregor Tomáš</t>
  </si>
  <si>
    <t>Liška Ondřej</t>
  </si>
  <si>
    <t>Kurz Štěpán</t>
  </si>
  <si>
    <t>Dusík Jaroslav</t>
  </si>
  <si>
    <t>Čuba Alex</t>
  </si>
  <si>
    <t>Baloun Jiří</t>
  </si>
  <si>
    <t>Mlejnecký Pavel</t>
  </si>
  <si>
    <t>Kupar Vít</t>
  </si>
  <si>
    <t>Rozkošný Filip</t>
  </si>
  <si>
    <t>TJ Sp. Pelhřimov</t>
  </si>
  <si>
    <t>Turek Matyáš</t>
  </si>
  <si>
    <t>Hanák Jakub</t>
  </si>
  <si>
    <t>KK Vyškov</t>
  </si>
  <si>
    <t>Kulich Luboš</t>
  </si>
  <si>
    <t>Štěpán Marek</t>
  </si>
  <si>
    <t>KK Sj. Žirovnice</t>
  </si>
  <si>
    <t>Oprysk Pavel</t>
  </si>
  <si>
    <t>Kratina Matyáš</t>
  </si>
  <si>
    <t>Mlejnek Lukáš</t>
  </si>
  <si>
    <t>Beneš Jiří</t>
  </si>
  <si>
    <t>Kuchař Rostislav</t>
  </si>
  <si>
    <t>Smolař Adam</t>
  </si>
  <si>
    <t>Košťál Pavel</t>
  </si>
  <si>
    <t>Beránek Dominik</t>
  </si>
  <si>
    <t>Vlček Matěj</t>
  </si>
  <si>
    <t>TJ Červený Kostelec</t>
  </si>
  <si>
    <t>Srp Sebastian</t>
  </si>
  <si>
    <t>Savinec Tadeás</t>
  </si>
  <si>
    <t>Polkovnyk Roman</t>
  </si>
  <si>
    <t>Hrbáček Jaroslav</t>
  </si>
  <si>
    <t>Studnička Richard</t>
  </si>
  <si>
    <t>Havel Tomáš</t>
  </si>
  <si>
    <t>Štěrba Jakub</t>
  </si>
  <si>
    <t>Smutný Filip</t>
  </si>
  <si>
    <t>Rauner Petr</t>
  </si>
  <si>
    <t>TJ Sj. Plzeň</t>
  </si>
  <si>
    <t>Piterka Štěpán</t>
  </si>
  <si>
    <t>KK Jis. Rýmařov</t>
  </si>
  <si>
    <t>Černecký Matyáš</t>
  </si>
  <si>
    <t>Bršťák Martin</t>
  </si>
  <si>
    <t>KK Jiskra Rýmařov</t>
  </si>
  <si>
    <t>Podhajský David</t>
  </si>
  <si>
    <t>Fišer Petr</t>
  </si>
  <si>
    <t>Těžký Václav</t>
  </si>
  <si>
    <t>Jiránek Matyáš</t>
  </si>
  <si>
    <t>Řehák Matyáš</t>
  </si>
  <si>
    <t>Sýkora Ondřej</t>
  </si>
  <si>
    <t>Steuer Maxim</t>
  </si>
  <si>
    <t>Sitař Filip</t>
  </si>
  <si>
    <t>Harazim Štěpán</t>
  </si>
  <si>
    <t>Mydlář Vojtěch</t>
  </si>
  <si>
    <t>TJ Neratovice</t>
  </si>
  <si>
    <t>Vevera Petr</t>
  </si>
  <si>
    <t>Zikmund Oliver</t>
  </si>
  <si>
    <t>Nath David</t>
  </si>
  <si>
    <t>Kuželky Holýšov</t>
  </si>
  <si>
    <t>Čančík Marek</t>
  </si>
  <si>
    <t>Bábíček Petr</t>
  </si>
  <si>
    <t>Šišma Sebastian</t>
  </si>
  <si>
    <t>Komínek Patrik</t>
  </si>
  <si>
    <t>Špelina David</t>
  </si>
  <si>
    <t>Šišma Fabian</t>
  </si>
  <si>
    <t>Návara Vojtěch</t>
  </si>
  <si>
    <t>Štrba Miluláš</t>
  </si>
  <si>
    <t>Žákovský Jan</t>
  </si>
  <si>
    <t>Račák Tadeáš</t>
  </si>
  <si>
    <t>Fait Adam</t>
  </si>
  <si>
    <t>Rauner Jan</t>
  </si>
  <si>
    <t>Šípek Benedikt</t>
  </si>
  <si>
    <t>Doležalová Bára</t>
  </si>
  <si>
    <t>Bártová Nikol</t>
  </si>
  <si>
    <t>Novotná Anna</t>
  </si>
  <si>
    <t>Blechová Anežka</t>
  </si>
  <si>
    <t>Vrabcová Anna</t>
  </si>
  <si>
    <t xml:space="preserve">TJ Kuž. Česká Lípa </t>
  </si>
  <si>
    <t>Matuchová Veronika</t>
  </si>
  <si>
    <t>Vaněčková Valerie</t>
  </si>
  <si>
    <t>Škodová Romana</t>
  </si>
  <si>
    <t>Rubášová Aneta</t>
  </si>
  <si>
    <t>TJ Sok. Kdyně</t>
  </si>
  <si>
    <t>Vávrová Denisa</t>
  </si>
  <si>
    <t>KK Sok. Litenčice</t>
  </si>
  <si>
    <t>Kotásková Nathalie</t>
  </si>
  <si>
    <t>Žampachová Žaneta</t>
  </si>
  <si>
    <t>Pahl Johanna</t>
  </si>
  <si>
    <t>TJ Sok. Slavonice</t>
  </si>
  <si>
    <t>Hrůzová Rozálie</t>
  </si>
  <si>
    <t>Schneiderová Nikola</t>
  </si>
  <si>
    <t>Kolářová Laura</t>
  </si>
  <si>
    <t>Příkaská Adéla</t>
  </si>
  <si>
    <t>Kozáková Karolína</t>
  </si>
  <si>
    <t>Jíšková Tereza</t>
  </si>
  <si>
    <t>TJ Jiskra Kovářská</t>
  </si>
  <si>
    <t>Morávková Sylva</t>
  </si>
  <si>
    <t>TJ Sok. Písek</t>
  </si>
  <si>
    <t>Dlouhá Natálie</t>
  </si>
  <si>
    <t>Sedláčková Veronika</t>
  </si>
  <si>
    <t>KK Blansko</t>
  </si>
  <si>
    <t>Hupková Ema</t>
  </si>
  <si>
    <t>Šindlerová Evelína Anna</t>
  </si>
  <si>
    <t>Pavlíková Helena</t>
  </si>
  <si>
    <t>Košťálová Veronika</t>
  </si>
  <si>
    <t>SKK Hořice</t>
  </si>
  <si>
    <t>Vaculíková Alžběta</t>
  </si>
  <si>
    <t>Vrbová Gabriela</t>
  </si>
  <si>
    <t>KK Lok. Tábor</t>
  </si>
  <si>
    <t>Kubíková Adéla</t>
  </si>
  <si>
    <t>Baťková Sofie</t>
  </si>
  <si>
    <t>Chobotská Klára</t>
  </si>
  <si>
    <t>Miláčková Karolína</t>
  </si>
  <si>
    <t>Hrbáčová Veronika</t>
  </si>
  <si>
    <t>Novotná Tamara</t>
  </si>
  <si>
    <t>Petrgálová Kateřina</t>
  </si>
  <si>
    <t>Jágrová Zuzana</t>
  </si>
  <si>
    <t>Komprsová Adéla</t>
  </si>
  <si>
    <t>Končinská Nikola</t>
  </si>
  <si>
    <t>Crhonková Barbora</t>
  </si>
  <si>
    <t>Sovová Sára</t>
  </si>
  <si>
    <t>Švandová Tereza</t>
  </si>
  <si>
    <t>Deylová Veronika</t>
  </si>
  <si>
    <t>Kropíková Tamara</t>
  </si>
  <si>
    <t>Soukupová Natálie</t>
  </si>
  <si>
    <t>Dendisová Adéla</t>
  </si>
  <si>
    <t>Pejšová Kateřina</t>
  </si>
  <si>
    <t>Hešíková Veronika</t>
  </si>
  <si>
    <t>Havrdová Elena</t>
  </si>
  <si>
    <t>Marková Laura</t>
  </si>
  <si>
    <t>Bastová Petra</t>
  </si>
  <si>
    <t>Rozkopalová Nikola</t>
  </si>
  <si>
    <t>Pokorná Amálie</t>
  </si>
  <si>
    <t>Havířová Linda</t>
  </si>
  <si>
    <t>Kvašná Lucie</t>
  </si>
  <si>
    <t>Kosinková Vendule</t>
  </si>
  <si>
    <t>Deylová Běla</t>
  </si>
  <si>
    <t>Rybková Amálie</t>
  </si>
  <si>
    <t>TJ Valašské Meziříčí</t>
  </si>
  <si>
    <t>Fukanová Adriana</t>
  </si>
  <si>
    <t>Hlaváč David</t>
  </si>
  <si>
    <t>TJ Sn. Karlovy Vary</t>
  </si>
  <si>
    <t>Kolář Miroslav</t>
  </si>
  <si>
    <t>Polepil Alexandr</t>
  </si>
  <si>
    <t>Šimsa Michal</t>
  </si>
  <si>
    <t>TJ Teplice Letná</t>
  </si>
  <si>
    <t>Weinlich Marek</t>
  </si>
  <si>
    <t>Jireček Martin</t>
  </si>
  <si>
    <t>Vrbka Jan</t>
  </si>
  <si>
    <t>Machačka Karel</t>
  </si>
  <si>
    <t>Svoboda František</t>
  </si>
  <si>
    <t>Majer Vojtěch</t>
  </si>
  <si>
    <t>Mika Nicolas</t>
  </si>
  <si>
    <t>Kaas Alan</t>
  </si>
  <si>
    <t>Zapletal Jan</t>
  </si>
  <si>
    <t>Krmela Matyáš</t>
  </si>
  <si>
    <t>Mihala Marko</t>
  </si>
  <si>
    <t>Köstler Sebastian</t>
  </si>
  <si>
    <t>Chramosta Vít Rudolf</t>
  </si>
  <si>
    <t>SKK Třebechovice</t>
  </si>
  <si>
    <t>Klika Daniel</t>
  </si>
  <si>
    <t>König Petr</t>
  </si>
  <si>
    <t>Vejmola Patrik</t>
  </si>
  <si>
    <t>Morávek David</t>
  </si>
  <si>
    <t>Pacák Tomáš</t>
  </si>
  <si>
    <t>Tázlar Dominik</t>
  </si>
  <si>
    <t>Havlíček Jakub</t>
  </si>
  <si>
    <t>Rechtorik Matyáš</t>
  </si>
  <si>
    <t>Exner Filip</t>
  </si>
  <si>
    <t>Melichar Lukáš</t>
  </si>
  <si>
    <t>Grega Michal</t>
  </si>
  <si>
    <t>Pomykacz Šimon</t>
  </si>
  <si>
    <t>Směřička Jakub</t>
  </si>
  <si>
    <t>Piterka Sebastien</t>
  </si>
  <si>
    <t>Benedikt František</t>
  </si>
  <si>
    <t>Novák Janek</t>
  </si>
  <si>
    <t>Hermoch Adam</t>
  </si>
  <si>
    <t>Podhradský Tobiáš</t>
  </si>
  <si>
    <t>Maršík Tomáš</t>
  </si>
  <si>
    <t>Dohnal Šimon</t>
  </si>
  <si>
    <t>Steinbach Josef</t>
  </si>
  <si>
    <t>Richter Kryštof</t>
  </si>
  <si>
    <t>Dastych Ondřej</t>
  </si>
  <si>
    <t>KK Vysoké Mýto</t>
  </si>
  <si>
    <t>Vaňata Jindřich</t>
  </si>
  <si>
    <t>Vacko Vojtěch</t>
  </si>
  <si>
    <t>Kancner Michal</t>
  </si>
  <si>
    <t>Leština Břetislav</t>
  </si>
  <si>
    <t>Motl Filip</t>
  </si>
  <si>
    <t>Zuzánek Michal</t>
  </si>
  <si>
    <t>Zaoral Milan</t>
  </si>
  <si>
    <t>Nutil Richard</t>
  </si>
  <si>
    <t>Čurda Štěpán</t>
  </si>
  <si>
    <t>Dusbaba Vilém</t>
  </si>
  <si>
    <t>Babayev Said</t>
  </si>
  <si>
    <t>Šerpán Filip</t>
  </si>
  <si>
    <t>Houdek Daniel</t>
  </si>
  <si>
    <t>Pešek Roman</t>
  </si>
  <si>
    <t>Diviš David</t>
  </si>
  <si>
    <t>Novotný Patrik</t>
  </si>
  <si>
    <t>Ondřej Matěj</t>
  </si>
  <si>
    <t>Pietkiewicz Adam</t>
  </si>
  <si>
    <t>Věntus Lukáš</t>
  </si>
  <si>
    <t>Filipský Jakub</t>
  </si>
  <si>
    <t>Liška David</t>
  </si>
  <si>
    <t>Tarkovych Pavlo</t>
  </si>
  <si>
    <t>Vrba Štěpán</t>
  </si>
  <si>
    <t>TJ Sokol Luhačovice</t>
  </si>
  <si>
    <t>Podroužek Matěj</t>
  </si>
  <si>
    <t>Horák Jan</t>
  </si>
  <si>
    <t>Zelinka Vít</t>
  </si>
  <si>
    <t>Blažek Adam</t>
  </si>
  <si>
    <t>Pacák Jakub</t>
  </si>
  <si>
    <t>Nevěřil Josef</t>
  </si>
  <si>
    <t>Topinka Daniel</t>
  </si>
  <si>
    <t>Šnirc Dominik</t>
  </si>
  <si>
    <t>Levinský Adam</t>
  </si>
  <si>
    <t>Šindelka David</t>
  </si>
  <si>
    <t>Volena Daniel</t>
  </si>
  <si>
    <t>Šafařík Štěpán</t>
  </si>
  <si>
    <t>Gulyás Radim</t>
  </si>
  <si>
    <t>Stehlík Adam</t>
  </si>
  <si>
    <t>Pour Matěj</t>
  </si>
  <si>
    <t>Urban Patrik</t>
  </si>
  <si>
    <t>Koch Tadeáš</t>
  </si>
  <si>
    <t>Sirotek Dominik</t>
  </si>
  <si>
    <t>Jurda Daniel</t>
  </si>
  <si>
    <t>Závrbský Jonáš</t>
  </si>
  <si>
    <t>Černý David</t>
  </si>
  <si>
    <t>Vrba Michal</t>
  </si>
  <si>
    <t>Veselý Dominik</t>
  </si>
  <si>
    <t>Frodl Adrian</t>
  </si>
  <si>
    <t>Flachs Tomáš</t>
  </si>
  <si>
    <t>Luhan Lukáš</t>
  </si>
  <si>
    <t>Šenkýř Jan</t>
  </si>
  <si>
    <t>KK Ořechov</t>
  </si>
  <si>
    <t>Nahodil Daniel</t>
  </si>
  <si>
    <t>Preis Ondřej</t>
  </si>
  <si>
    <t>Tobolová Nikola</t>
  </si>
  <si>
    <t>Pýchová Barbora</t>
  </si>
  <si>
    <t>TJ Jiskra Nová Bystřice</t>
  </si>
  <si>
    <t>Provazníková Michaela</t>
  </si>
  <si>
    <t>Boučková Eliška</t>
  </si>
  <si>
    <t>SKK Primátor Náchod</t>
  </si>
  <si>
    <t>Blechová Kristýna</t>
  </si>
  <si>
    <t>TJ Sokol Šanov</t>
  </si>
  <si>
    <t>Jirsová Kamila</t>
  </si>
  <si>
    <t>Mertlová Petra</t>
  </si>
  <si>
    <t>Brtníková Veronika</t>
  </si>
  <si>
    <t>TJ Centropen Dačice</t>
  </si>
  <si>
    <t>Ječmenová Andrea</t>
  </si>
  <si>
    <t>Křížová Klára</t>
  </si>
  <si>
    <t xml:space="preserve">Horková Veronika </t>
  </si>
  <si>
    <t>Křížová Tereza</t>
  </si>
  <si>
    <t>Svobodová Adriana</t>
  </si>
  <si>
    <t>TJ Spartak Přerov</t>
  </si>
  <si>
    <t xml:space="preserve">Klištincová Kristýna </t>
  </si>
  <si>
    <t>KK Slovan Rosice</t>
  </si>
  <si>
    <t>Burocková Jana</t>
  </si>
  <si>
    <t>Stašová Pavlína</t>
  </si>
  <si>
    <t>TJ Slovan Karlovy Vary</t>
  </si>
  <si>
    <t xml:space="preserve">Beňová Michaela </t>
  </si>
  <si>
    <t xml:space="preserve">TJ Spartak Přerov </t>
  </si>
  <si>
    <t>Roubková Karolína</t>
  </si>
  <si>
    <t xml:space="preserve">TJ Sokol Chýnov </t>
  </si>
  <si>
    <t>Toncarová Karolína</t>
  </si>
  <si>
    <t>Kroupová Tereza</t>
  </si>
  <si>
    <t>Nováková Kristýna</t>
  </si>
  <si>
    <t>TJ Sokol Chýnov</t>
  </si>
  <si>
    <t>Bendová Tereza</t>
  </si>
  <si>
    <t>Kuželky Jiskra Hazlov</t>
  </si>
  <si>
    <t>Hrubý Tomáš</t>
  </si>
  <si>
    <t>Fabík Jakub</t>
  </si>
  <si>
    <t>Holý David</t>
  </si>
  <si>
    <t xml:space="preserve">Stránský Ondřej </t>
  </si>
  <si>
    <t>KK Slavoj Praha</t>
  </si>
  <si>
    <t>Sokol Jakub</t>
  </si>
  <si>
    <t>Benda Jiří</t>
  </si>
  <si>
    <t>TJ Sokol Zahořany</t>
  </si>
  <si>
    <t>Hýbl Miloslav</t>
  </si>
  <si>
    <t>Hanuš Martin</t>
  </si>
  <si>
    <t>Pavič Martin</t>
  </si>
  <si>
    <t>Novotný Jiří</t>
  </si>
  <si>
    <t>Stárek Vojtěch</t>
  </si>
  <si>
    <t xml:space="preserve">Mísař Adam </t>
  </si>
  <si>
    <t>Svatý Adam</t>
  </si>
  <si>
    <t>Janda Adam</t>
  </si>
  <si>
    <t>TJ Sparta Kutná Hora</t>
  </si>
  <si>
    <t>Trunečka Max</t>
  </si>
  <si>
    <t xml:space="preserve">TJ Prostějov </t>
  </si>
  <si>
    <t>Šafránek Jiří</t>
  </si>
  <si>
    <t>KK Jiří Poděbrady</t>
  </si>
  <si>
    <t xml:space="preserve">Schüller Dominik </t>
  </si>
  <si>
    <t>SK Baník Ratíškovice</t>
  </si>
  <si>
    <t>Adamů František</t>
  </si>
  <si>
    <t>Neuvirt Jan</t>
  </si>
  <si>
    <t>Zahrádka Jaroslav</t>
  </si>
  <si>
    <t>KK Konstruktiva Praha</t>
  </si>
  <si>
    <t>Novák Jan</t>
  </si>
  <si>
    <t xml:space="preserve">Sus Daniel </t>
  </si>
  <si>
    <t>Vrzala Filip</t>
  </si>
  <si>
    <t>Bezdíček Adam</t>
  </si>
  <si>
    <t>Hanuš Jiří</t>
  </si>
  <si>
    <t>KK Moravská Slávia Brno</t>
  </si>
  <si>
    <t>Kratoš Jáchym</t>
  </si>
  <si>
    <t>TJ VOKD Poruba</t>
  </si>
  <si>
    <t xml:space="preserve">Toman Vojtěch </t>
  </si>
  <si>
    <t>Frdlík Vojtěch</t>
  </si>
  <si>
    <t>Holý Lukáš</t>
  </si>
  <si>
    <t>Koplík Tomáš ml.</t>
  </si>
  <si>
    <t>Kozel Martin</t>
  </si>
  <si>
    <t xml:space="preserve">Zeman Lukáš </t>
  </si>
  <si>
    <t xml:space="preserve">TJ Slovan Karlovy Vary </t>
  </si>
  <si>
    <t>Schober David</t>
  </si>
  <si>
    <t>TJ Slovan Kamenice nad Lipou</t>
  </si>
  <si>
    <t>Sabák Jakub</t>
  </si>
  <si>
    <t>TJ Jiskra Otrokovice</t>
  </si>
  <si>
    <t>Sabák Lukáš</t>
  </si>
  <si>
    <t>Horňák Michal</t>
  </si>
  <si>
    <t>Slížek Tomáš</t>
  </si>
  <si>
    <t xml:space="preserve">SK Podlužan Prušánky </t>
  </si>
  <si>
    <t>TJ Lok. České Velenice</t>
  </si>
  <si>
    <t>TJ Lok. Česká Třebová</t>
  </si>
  <si>
    <t>TJ Sokol Kostelec nad Č. lesy</t>
  </si>
  <si>
    <t>Bodování 2024/25</t>
  </si>
  <si>
    <t>Bodování 2023/24</t>
  </si>
  <si>
    <t>Hendikep</t>
  </si>
  <si>
    <t>Petrů Thea</t>
  </si>
  <si>
    <t>TJ Sok. Chýnov</t>
  </si>
  <si>
    <t>Šuterová Nela</t>
  </si>
  <si>
    <t>SKK Podbořany</t>
  </si>
  <si>
    <t>Kábrtová Veronika</t>
  </si>
  <si>
    <t>Kuncová Karolína</t>
  </si>
  <si>
    <t>Prouzová Andrea</t>
  </si>
  <si>
    <t>Košnarová Michaela</t>
  </si>
  <si>
    <t>Svačinová Beáta</t>
  </si>
  <si>
    <t>Juříčková Andrea</t>
  </si>
  <si>
    <t>TJ Val. Meziříčí</t>
  </si>
  <si>
    <t>Ševelová Kristýna</t>
  </si>
  <si>
    <t>Radová Leona</t>
  </si>
  <si>
    <t>Kalousová Monika</t>
  </si>
  <si>
    <t>Dlouhá Adéla</t>
  </si>
  <si>
    <t>Pevná Rozálie</t>
  </si>
  <si>
    <t>Löffelmannová Anna</t>
  </si>
  <si>
    <t>Říhová Pavlína</t>
  </si>
  <si>
    <t>Bínová Jana</t>
  </si>
  <si>
    <t>Bártová Kristýna</t>
  </si>
  <si>
    <t>Kolářová Karolína</t>
  </si>
  <si>
    <t>Brychtová Eliška</t>
  </si>
  <si>
    <t>TJ Sokol Nové Hrady</t>
  </si>
  <si>
    <t>Beníschková Victorie</t>
  </si>
  <si>
    <t>Šimková Petra</t>
  </si>
  <si>
    <t>Vágnerová Matylda</t>
  </si>
  <si>
    <t>Koplíková Martina</t>
  </si>
  <si>
    <t>Suchánková Vendula</t>
  </si>
  <si>
    <t>Tauerová Alice</t>
  </si>
  <si>
    <t>Repčíková Kristýna</t>
  </si>
  <si>
    <t>Venclová Tereza</t>
  </si>
  <si>
    <t>SKK Vrchlabí</t>
  </si>
  <si>
    <t>Adamů Dana</t>
  </si>
  <si>
    <t>Keprtová Tereza</t>
  </si>
  <si>
    <t>Konečná Nikola</t>
  </si>
  <si>
    <t>TJ Sok. Přemyslovice</t>
  </si>
  <si>
    <t>Matoušková Pavlína</t>
  </si>
  <si>
    <t>Burešová Dorota</t>
  </si>
  <si>
    <t>Fikarová Adéla</t>
  </si>
  <si>
    <t>Myslivcová Marie</t>
  </si>
  <si>
    <t>Štarková Valerie</t>
  </si>
  <si>
    <t>TJ BOPO Třebíč</t>
  </si>
  <si>
    <t>Králová Barbora</t>
  </si>
  <si>
    <t>SK Žižkov Praha</t>
  </si>
  <si>
    <t>Baťková Karolína</t>
  </si>
  <si>
    <t>Bartoníčková Nikola</t>
  </si>
  <si>
    <t>Křemenová Kateřina</t>
  </si>
  <si>
    <t>Vágnerová Vanda</t>
  </si>
  <si>
    <t>Kylichová Veronika</t>
  </si>
  <si>
    <t>Martínková Lucie</t>
  </si>
  <si>
    <t>Lojdová Viktorie</t>
  </si>
  <si>
    <t>Kochová Eliška</t>
  </si>
  <si>
    <t>TJ Spartak Pelhřimov</t>
  </si>
  <si>
    <t>Dvořáková Barbora</t>
  </si>
  <si>
    <t>Cimplová Tereza</t>
  </si>
  <si>
    <t>TJ Sn Kamenice n. L.</t>
  </si>
  <si>
    <t>Šindlerová  Violeta</t>
  </si>
  <si>
    <t>Bajerová Natálie</t>
  </si>
  <si>
    <t>TJ Slavoj Plzeň</t>
  </si>
  <si>
    <t>Burocková Pavla</t>
  </si>
  <si>
    <t>Stehlíková Nikola</t>
  </si>
  <si>
    <t>Ovšáková Veronika</t>
  </si>
  <si>
    <t>Vepřková Tereza</t>
  </si>
  <si>
    <t>Rajtmajerová Anna</t>
  </si>
  <si>
    <t>TJ Lok. Žatec</t>
  </si>
  <si>
    <t>Melicharová Lucie</t>
  </si>
  <si>
    <t>Fürstová Adriana</t>
  </si>
  <si>
    <t>Čekalová Elizabeth</t>
  </si>
  <si>
    <t>KK Sj Praha</t>
  </si>
  <si>
    <t>Janecká Tereza</t>
  </si>
  <si>
    <t>Kulendíková Alena</t>
  </si>
  <si>
    <t>KK MS Brno</t>
  </si>
  <si>
    <t xml:space="preserve">Prouzová Kristýna </t>
  </si>
  <si>
    <t>Koptová Nela</t>
  </si>
  <si>
    <t>Štampochová Nikol</t>
  </si>
  <si>
    <t>Martínková Evelína</t>
  </si>
  <si>
    <t>Drnková Tereza</t>
  </si>
  <si>
    <t>Šafránek Ondřej</t>
  </si>
  <si>
    <t>Tuček Danny</t>
  </si>
  <si>
    <t>Koželuh David</t>
  </si>
  <si>
    <t>Wittwar Dominik</t>
  </si>
  <si>
    <t>Hanuš Tomáš</t>
  </si>
  <si>
    <t>SKK Třebechovice p. O.</t>
  </si>
  <si>
    <t>Močár Pavel</t>
  </si>
  <si>
    <t>Vaněček Adam</t>
  </si>
  <si>
    <t>Nekuda Luděk</t>
  </si>
  <si>
    <t>Vrbka Josef</t>
  </si>
  <si>
    <t>Morávek Vojtěch</t>
  </si>
  <si>
    <t>Kučerka Tobiáš</t>
  </si>
  <si>
    <t>Pačiska Marián</t>
  </si>
  <si>
    <t>KK Sn Rosice</t>
  </si>
  <si>
    <t>Chlubna Matěj</t>
  </si>
  <si>
    <t>Ritschel Jan</t>
  </si>
  <si>
    <t>Votava Jakub</t>
  </si>
  <si>
    <t>Harca Jaroslav</t>
  </si>
  <si>
    <t>Neuvirt Jakub</t>
  </si>
  <si>
    <t>Brejcha Daniel</t>
  </si>
  <si>
    <t>TJ Sparta K. Hora</t>
  </si>
  <si>
    <t>Duhai Radek</t>
  </si>
  <si>
    <t>Doubek Petr</t>
  </si>
  <si>
    <t>Rabas Tomáš</t>
  </si>
  <si>
    <t>Hejpetr Matyáš</t>
  </si>
  <si>
    <t>Mlčoch Filip</t>
  </si>
  <si>
    <t>Kodytek Jan</t>
  </si>
  <si>
    <t>Zlatník Vojtěch</t>
  </si>
  <si>
    <t>Luščák Daniel</t>
  </si>
  <si>
    <t>Kaas Jáchym</t>
  </si>
  <si>
    <t>Škoda Zbyněk</t>
  </si>
  <si>
    <t>Záhořák Adam</t>
  </si>
  <si>
    <t>Kolla Vojtěch</t>
  </si>
  <si>
    <t>Ducke Martin</t>
  </si>
  <si>
    <t>TJ Kuželky Česká Lípa</t>
  </si>
  <si>
    <t>Pevný Kryštof</t>
  </si>
  <si>
    <t>Veselý Vít</t>
  </si>
  <si>
    <t>Drugda Michal</t>
  </si>
  <si>
    <t>Zuzánek Jakub</t>
  </si>
  <si>
    <t>Šípek Anthony</t>
  </si>
  <si>
    <t>Podhradský Jan</t>
  </si>
  <si>
    <t>Mádl Jan</t>
  </si>
  <si>
    <t>TJ Doksy</t>
  </si>
  <si>
    <t>Petrů Tobiáš</t>
  </si>
  <si>
    <t>Goldschmied Tomáš</t>
  </si>
  <si>
    <t>Komprs Jiří</t>
  </si>
  <si>
    <t>Hlaváč Václav</t>
  </si>
  <si>
    <t>TJ Sn Karlovy Vary</t>
  </si>
  <si>
    <t>Bábík Petr</t>
  </si>
  <si>
    <t>TJ Sokol Vracov</t>
  </si>
  <si>
    <t>Fišer Josef</t>
  </si>
  <si>
    <t>Coufal Adam</t>
  </si>
  <si>
    <t>Vejmola Adam</t>
  </si>
  <si>
    <t>Morávek Filip</t>
  </si>
  <si>
    <t>Koráb Ondřej</t>
  </si>
  <si>
    <t>Drofa Štěpán</t>
  </si>
  <si>
    <t>Filip Vojtěch</t>
  </si>
  <si>
    <t>Rada Jakub</t>
  </si>
  <si>
    <t>Jurasek Patrik</t>
  </si>
  <si>
    <t>Přikryl Lukáš</t>
  </si>
  <si>
    <t>Poula Matěj</t>
  </si>
  <si>
    <t>Stehlík Jiří</t>
  </si>
  <si>
    <t>Hrabovský Jakub</t>
  </si>
  <si>
    <t>Šoltés Adam</t>
  </si>
  <si>
    <t>Babayev Imamaddin</t>
  </si>
  <si>
    <t>Kotásek David</t>
  </si>
  <si>
    <t xml:space="preserve">Doucha Tomáš </t>
  </si>
  <si>
    <t>Kupar Matěj</t>
  </si>
  <si>
    <t>Pilař Michal</t>
  </si>
  <si>
    <t>Šuda Matěj</t>
  </si>
  <si>
    <t>Janalík Josef</t>
  </si>
  <si>
    <t>Pekárek Matěj</t>
  </si>
  <si>
    <t>Hron Jakub</t>
  </si>
  <si>
    <t>Černý Vít</t>
  </si>
  <si>
    <t>Motyčka Matyáš</t>
  </si>
  <si>
    <t>Juříček Tomáš</t>
  </si>
  <si>
    <t>Lukeš Josef</t>
  </si>
  <si>
    <t>Bonaventura Matěj</t>
  </si>
  <si>
    <t>TJ N. Město na M.</t>
  </si>
  <si>
    <t>Kovář Martin</t>
  </si>
  <si>
    <t>Klištinec Jakub</t>
  </si>
  <si>
    <t>Šimsa Matouš</t>
  </si>
  <si>
    <t>Loubal Radek</t>
  </si>
  <si>
    <t>TJ Sn Ivanovice na Hané</t>
  </si>
  <si>
    <t>Štulc Jan</t>
  </si>
  <si>
    <t>Šrámek Dan</t>
  </si>
  <si>
    <t>Doseděl Adam</t>
  </si>
  <si>
    <t>Kříž Zdeněk</t>
  </si>
  <si>
    <t>Pavlík Samuel</t>
  </si>
  <si>
    <t>Kozel Tobiáš</t>
  </si>
  <si>
    <t>Stehlík Petr</t>
  </si>
  <si>
    <t>Kocman Dominik</t>
  </si>
  <si>
    <t>TJ Sok. Rudná</t>
  </si>
  <si>
    <t>Šindelář Jaroslav</t>
  </si>
  <si>
    <t>Raštica Filip</t>
  </si>
  <si>
    <t>Šesták Josef</t>
  </si>
  <si>
    <t>Majner Kryštof</t>
  </si>
  <si>
    <t>SK Škoda Plzeň</t>
  </si>
  <si>
    <t>Dvořák David</t>
  </si>
  <si>
    <t>Růt Jonáš</t>
  </si>
  <si>
    <t>Procházka Jan</t>
  </si>
  <si>
    <t>TJ Sok. Tehovec</t>
  </si>
  <si>
    <t>Bezdíček Jonáš</t>
  </si>
  <si>
    <t>SKP H. Králové</t>
  </si>
  <si>
    <t>Toman Pavel</t>
  </si>
  <si>
    <t>Dalecký Lukáš</t>
  </si>
  <si>
    <t>SK Kuželky Přelouč</t>
  </si>
  <si>
    <t>Vávra David</t>
  </si>
  <si>
    <t>KK Sokol Litenčice</t>
  </si>
  <si>
    <t>Maralík Libor</t>
  </si>
  <si>
    <t>Bureš Robin</t>
  </si>
  <si>
    <t>Marcelly David</t>
  </si>
  <si>
    <t>Miláček Jakub</t>
  </si>
  <si>
    <t>Hrňa Vojtěch</t>
  </si>
  <si>
    <t>Valent Dominik</t>
  </si>
  <si>
    <t>Zaoral Marek</t>
  </si>
  <si>
    <t>Koštiál Erik</t>
  </si>
  <si>
    <t>Tyč Štěpán</t>
  </si>
  <si>
    <t>Stehlík Karel</t>
  </si>
  <si>
    <t>Ryšavý Daniel</t>
  </si>
  <si>
    <t>Beníšek Matěj</t>
  </si>
  <si>
    <t>Bastl David</t>
  </si>
  <si>
    <t>Sekyra Vít</t>
  </si>
  <si>
    <t>Jelínek Martin</t>
  </si>
  <si>
    <t>Šťastný Jakub</t>
  </si>
  <si>
    <t>Lucký Alexandr</t>
  </si>
  <si>
    <t>Kouřim Filip</t>
  </si>
  <si>
    <t>Čermák Ondřej</t>
  </si>
  <si>
    <t>Manga Dominik</t>
  </si>
  <si>
    <t>Otta Václav</t>
  </si>
  <si>
    <t>Sitter Marek</t>
  </si>
  <si>
    <t>Džbánek Denis</t>
  </si>
  <si>
    <t>SKP Kuželky Hradec Králové</t>
  </si>
  <si>
    <t>Ladnar Filip</t>
  </si>
  <si>
    <t>Horký David</t>
  </si>
  <si>
    <t>Turek Tomáš</t>
  </si>
  <si>
    <t>Doležel Jaromír</t>
  </si>
  <si>
    <t>Střeska Filip</t>
  </si>
  <si>
    <t>Schober Dominik</t>
  </si>
  <si>
    <t>Ševčík Daniel</t>
  </si>
  <si>
    <t>Gulyás Karel</t>
  </si>
  <si>
    <t>Bláha Matyáš</t>
  </si>
  <si>
    <t>Kaválek Matyáš</t>
  </si>
  <si>
    <t>Buben Jiří</t>
  </si>
  <si>
    <t>Barbořík Adam</t>
  </si>
  <si>
    <t>Zeman Lukáš</t>
  </si>
  <si>
    <t>Kopal Vítězslav</t>
  </si>
  <si>
    <t>TJ Sokol Husovice</t>
  </si>
  <si>
    <t xml:space="preserve">Vlaškovský František </t>
  </si>
  <si>
    <t>Plesar Tomáš</t>
  </si>
  <si>
    <t>Vácha Martin</t>
  </si>
  <si>
    <t>Křivan Vojtěch</t>
  </si>
  <si>
    <t>TJ Spartak Soběslav</t>
  </si>
  <si>
    <t>Smékal Matěj</t>
  </si>
  <si>
    <t>Dudek Martin</t>
  </si>
  <si>
    <t>Hodnota</t>
  </si>
  <si>
    <t>±5</t>
  </si>
  <si>
    <t>±10</t>
  </si>
  <si>
    <r>
      <t>Juniorky</t>
    </r>
    <r>
      <rPr>
        <sz val="12"/>
        <color theme="3" tint="0.249977111117893"/>
        <rFont val="Aptos Narrow"/>
        <family val="2"/>
        <scheme val="minor"/>
      </rPr>
      <t xml:space="preserve"> — 2024/25</t>
    </r>
  </si>
  <si>
    <r>
      <t>Junioři</t>
    </r>
    <r>
      <rPr>
        <sz val="12"/>
        <color theme="3" tint="0.249977111117893"/>
        <rFont val="Aptos Narrow"/>
        <family val="2"/>
        <scheme val="minor"/>
      </rPr>
      <t xml:space="preserve"> — 2024/25</t>
    </r>
  </si>
  <si>
    <r>
      <t>Dorostenky</t>
    </r>
    <r>
      <rPr>
        <sz val="12"/>
        <color theme="3" tint="0.249977111117893"/>
        <rFont val="Aptos Narrow"/>
        <family val="2"/>
        <scheme val="minor"/>
      </rPr>
      <t xml:space="preserve"> — 2024/25</t>
    </r>
  </si>
  <si>
    <r>
      <t>Dorostenci</t>
    </r>
    <r>
      <rPr>
        <sz val="12"/>
        <color theme="3" tint="0.249977111117893"/>
        <rFont val="Aptos Narrow"/>
        <family val="2"/>
        <scheme val="minor"/>
      </rPr>
      <t xml:space="preserve"> — 2024/25</t>
    </r>
  </si>
  <si>
    <r>
      <t>Žákyně st.</t>
    </r>
    <r>
      <rPr>
        <sz val="12"/>
        <color theme="3" tint="0.249977111117893"/>
        <rFont val="Aptos Narrow"/>
        <family val="2"/>
        <scheme val="minor"/>
      </rPr>
      <t xml:space="preserve"> — 2024/25</t>
    </r>
  </si>
  <si>
    <r>
      <t>Žáci st.</t>
    </r>
    <r>
      <rPr>
        <sz val="12"/>
        <color theme="3" tint="0.249977111117893"/>
        <rFont val="Aptos Narrow"/>
        <family val="2"/>
        <scheme val="minor"/>
      </rPr>
      <t xml:space="preserve"> — 2024/25</t>
    </r>
  </si>
  <si>
    <r>
      <t>Žákyně ml.</t>
    </r>
    <r>
      <rPr>
        <sz val="12"/>
        <color theme="3" tint="0.249977111117893"/>
        <rFont val="Aptos Narrow"/>
        <family val="2"/>
        <scheme val="minor"/>
      </rPr>
      <t xml:space="preserve"> — 2024/25</t>
    </r>
  </si>
  <si>
    <r>
      <t>Žáci ml.</t>
    </r>
    <r>
      <rPr>
        <sz val="12"/>
        <color theme="3" tint="0.249977111117893"/>
        <rFont val="Aptos Narrow"/>
        <family val="2"/>
        <scheme val="minor"/>
      </rPr>
      <t xml:space="preserve"> — 2024/25</t>
    </r>
  </si>
  <si>
    <t>Turnaj</t>
  </si>
  <si>
    <t>Juniorky/ři</t>
  </si>
  <si>
    <t>Dorost</t>
  </si>
  <si>
    <t>Žactvo</t>
  </si>
  <si>
    <t>Počet</t>
  </si>
  <si>
    <t>Kuž1</t>
  </si>
  <si>
    <t>Kuž2</t>
  </si>
  <si>
    <t>Kuž3</t>
  </si>
  <si>
    <t>Kuž4</t>
  </si>
  <si>
    <t>Kuž5</t>
  </si>
  <si>
    <t>Kuž6</t>
  </si>
  <si>
    <t>Celkem</t>
  </si>
  <si>
    <r>
      <t>Vytížení kuželen</t>
    </r>
    <r>
      <rPr>
        <sz val="12"/>
        <color theme="3" tint="0.249977111117893"/>
        <rFont val="Aptos Narrow"/>
        <family val="2"/>
        <scheme val="minor"/>
      </rPr>
      <t xml:space="preserve"> — 2024/25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</si>
</sst>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Aptos Narrow"/>
      <family val="2"/>
      <charset val="238"/>
      <scheme val="minor"/>
    </font>
    <font>
      <b/>
      <sz val="20"/>
      <color theme="3" tint="0.24997711111789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1"/>
      <color indexed="62" tint="0.249977111117893"/>
      <name val="Aptos Narrow"/>
      <family val="2"/>
      <scheme val="minor"/>
    </font>
    <font>
      <b/>
      <sz val="11"/>
      <color indexed="62"/>
      <name val="Aptos Narrow"/>
      <family val="2"/>
      <scheme val="minor"/>
    </font>
    <font>
      <sz val="12"/>
      <color theme="3" tint="0.249977111117893"/>
      <name val="Aptos Narrow"/>
      <family val="2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41">
    <border>
      <left/>
      <right/>
      <top/>
      <bottom/>
      <diagonal/>
    </border>
    <border>
      <left style="thick">
        <color theme="3" tint="0.24994659260841701"/>
      </left>
      <right style="thin">
        <color theme="3" tint="0.24994659260841701"/>
      </right>
      <top style="thick">
        <color theme="3" tint="0.24994659260841701"/>
      </top>
      <bottom style="thin">
        <color theme="3" tint="0.24994659260841701"/>
      </bottom>
      <diagonal/>
    </border>
    <border>
      <left style="thin">
        <color theme="3" tint="0.24994659260841701"/>
      </left>
      <right style="thin">
        <color theme="3" tint="0.24994659260841701"/>
      </right>
      <top style="thick">
        <color theme="3" tint="0.24994659260841701"/>
      </top>
      <bottom style="thin">
        <color theme="3" tint="0.24994659260841701"/>
      </bottom>
      <diagonal/>
    </border>
    <border>
      <left style="thin">
        <color theme="3" tint="0.24994659260841701"/>
      </left>
      <right style="thick">
        <color theme="3" tint="0.24994659260841701"/>
      </right>
      <top style="thick">
        <color theme="3" tint="0.24994659260841701"/>
      </top>
      <bottom style="thin">
        <color theme="3" tint="0.24994659260841701"/>
      </bottom>
      <diagonal/>
    </border>
    <border>
      <left style="thick">
        <color theme="3" tint="0.24994659260841701"/>
      </left>
      <right style="thin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  <border>
      <left style="thin">
        <color theme="3" tint="0.24994659260841701"/>
      </left>
      <right style="thick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  <border>
      <left style="thick">
        <color theme="3" tint="0.24994659260841701"/>
      </left>
      <right style="thin">
        <color theme="3" tint="0.24994659260841701"/>
      </right>
      <top style="thin">
        <color theme="3" tint="0.24994659260841701"/>
      </top>
      <bottom style="thick">
        <color theme="3" tint="0.24994659260841701"/>
      </bottom>
      <diagonal/>
    </border>
    <border>
      <left style="thin">
        <color theme="3" tint="0.24994659260841701"/>
      </left>
      <right style="thick">
        <color theme="3" tint="0.24994659260841701"/>
      </right>
      <top style="thin">
        <color theme="3" tint="0.24994659260841701"/>
      </top>
      <bottom style="thick">
        <color theme="3" tint="0.24994659260841701"/>
      </bottom>
      <diagonal/>
    </border>
    <border>
      <left style="thick">
        <color theme="3" tint="0.24994659260841701"/>
      </left>
      <right style="thick">
        <color theme="3" tint="0.24994659260841701"/>
      </right>
      <top style="thin">
        <color theme="3" tint="0.24994659260841701"/>
      </top>
      <bottom style="thick">
        <color theme="3" tint="0.24994659260841701"/>
      </bottom>
      <diagonal/>
    </border>
    <border>
      <left style="thin">
        <color theme="3" tint="0.24994659260841701"/>
      </left>
      <right/>
      <top style="thin">
        <color theme="3" tint="0.24994659260841701"/>
      </top>
      <bottom style="thin">
        <color theme="3" tint="0.24994659260841701"/>
      </bottom>
      <diagonal/>
    </border>
    <border>
      <left style="thin">
        <color theme="3" tint="0.24994659260841701"/>
      </left>
      <right/>
      <top style="thin">
        <color theme="3" tint="0.24994659260841701"/>
      </top>
      <bottom style="thick">
        <color theme="3" tint="0.24994659260841701"/>
      </bottom>
      <diagonal/>
    </border>
    <border>
      <left/>
      <right style="thin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  <border>
      <left/>
      <right style="thin">
        <color theme="3" tint="0.24994659260841701"/>
      </right>
      <top style="thin">
        <color theme="3" tint="0.24994659260841701"/>
      </top>
      <bottom style="thick">
        <color theme="3" tint="0.24994659260841701"/>
      </bottom>
      <diagonal/>
    </border>
    <border>
      <left style="thick">
        <color theme="3" tint="0.24994659260841701"/>
      </left>
      <right style="thick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  <border>
      <left/>
      <right style="thick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  <border>
      <left/>
      <right style="thick">
        <color theme="3" tint="0.24994659260841701"/>
      </right>
      <top style="thin">
        <color theme="3" tint="0.24994659260841701"/>
      </top>
      <bottom style="thick">
        <color theme="3" tint="0.24994659260841701"/>
      </bottom>
      <diagonal/>
    </border>
    <border>
      <left/>
      <right/>
      <top style="thick">
        <color theme="3" tint="0.24994659260841701"/>
      </top>
      <bottom/>
      <diagonal/>
    </border>
    <border>
      <left style="thick">
        <color theme="3" tint="0.24994659260841701"/>
      </left>
      <right style="thick">
        <color theme="3" tint="0.24994659260841701"/>
      </right>
      <top style="thick">
        <color theme="3" tint="0.24994659260841701"/>
      </top>
      <bottom style="thin">
        <color theme="3" tint="0.24994659260841701"/>
      </bottom>
      <diagonal/>
    </border>
    <border>
      <left style="thick">
        <color theme="3" tint="0.24994659260841701"/>
      </left>
      <right style="thin">
        <color theme="3" tint="0.24994659260841701"/>
      </right>
      <top style="thin">
        <color theme="3" tint="0.24994659260841701"/>
      </top>
      <bottom/>
      <diagonal/>
    </border>
    <border>
      <left style="thin">
        <color theme="3" tint="0.24994659260841701"/>
      </left>
      <right style="thin">
        <color theme="3" tint="0.24994659260841701"/>
      </right>
      <top style="thin">
        <color theme="3" tint="0.24994659260841701"/>
      </top>
      <bottom/>
      <diagonal/>
    </border>
    <border>
      <left style="thin">
        <color theme="3" tint="0.24994659260841701"/>
      </left>
      <right style="thick">
        <color theme="3" tint="0.24994659260841701"/>
      </right>
      <top style="thin">
        <color theme="3" tint="0.24994659260841701"/>
      </top>
      <bottom/>
      <diagonal/>
    </border>
    <border>
      <left style="thin">
        <color theme="3" tint="0.24994659260841701"/>
      </left>
      <right/>
      <top style="thick">
        <color theme="3" tint="0.24994659260841701"/>
      </top>
      <bottom style="thin">
        <color theme="3" tint="0.24994659260841701"/>
      </bottom>
      <diagonal/>
    </border>
    <border>
      <left/>
      <right style="thin">
        <color theme="3" tint="0.24994659260841701"/>
      </right>
      <top style="thick">
        <color theme="3" tint="0.24994659260841701"/>
      </top>
      <bottom style="thin">
        <color theme="3" tint="0.24994659260841701"/>
      </bottom>
      <diagonal/>
    </border>
    <border>
      <left/>
      <right style="thick">
        <color theme="3" tint="0.24994659260841701"/>
      </right>
      <top style="thick">
        <color theme="3" tint="0.24994659260841701"/>
      </top>
      <bottom style="thin">
        <color theme="3" tint="0.24994659260841701"/>
      </bottom>
      <diagonal/>
    </border>
    <border>
      <left style="thin">
        <color theme="3" tint="0.24994659260841701"/>
      </left>
      <right style="thin">
        <color theme="3" tint="0.24994659260841701"/>
      </right>
      <top/>
      <bottom style="thin">
        <color theme="3" tint="0.24994659260841701"/>
      </bottom>
      <diagonal/>
    </border>
    <border>
      <left style="thin">
        <color theme="3" tint="0.24994659260841701"/>
      </left>
      <right style="thick">
        <color theme="3" tint="0.24994659260841701"/>
      </right>
      <top/>
      <bottom style="thin">
        <color theme="3" tint="0.24994659260841701"/>
      </bottom>
      <diagonal/>
    </border>
    <border>
      <left style="thin">
        <color theme="3" tint="0.24994659260841701"/>
      </left>
      <right style="thin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  <border>
      <left style="thick">
        <color theme="3" tint="0.24994659260841701"/>
      </left>
      <right/>
      <top style="thick">
        <color theme="3" tint="0.24994659260841701"/>
      </top>
      <bottom/>
      <diagonal/>
    </border>
    <border>
      <left/>
      <right style="thick">
        <color theme="3" tint="0.24994659260841701"/>
      </right>
      <top style="thick">
        <color theme="3" tint="0.24994659260841701"/>
      </top>
      <bottom/>
      <diagonal/>
    </border>
    <border>
      <left style="thick">
        <color theme="3" tint="0.24994659260841701"/>
      </left>
      <right style="thin">
        <color theme="3" tint="0.24994659260841701"/>
      </right>
      <top/>
      <bottom style="thin">
        <color theme="3" tint="0.24994659260841701"/>
      </bottom>
      <diagonal/>
    </border>
    <border>
      <left style="thin">
        <color theme="3" tint="0.24994659260841701"/>
      </left>
      <right style="thin">
        <color theme="3" tint="0.24994659260841701"/>
      </right>
      <top/>
      <bottom style="thick">
        <color theme="3" tint="0.24994659260841701"/>
      </bottom>
      <diagonal/>
    </border>
    <border>
      <left style="thin">
        <color theme="3" tint="0.24994659260841701"/>
      </left>
      <right style="thick">
        <color theme="3" tint="0.24994659260841701"/>
      </right>
      <top/>
      <bottom style="thick">
        <color theme="3" tint="0.24994659260841701"/>
      </bottom>
      <diagonal/>
    </border>
    <border>
      <left style="thick">
        <color theme="3" tint="0.24994659260841701"/>
      </left>
      <right style="thick">
        <color theme="3" tint="0.24994659260841701"/>
      </right>
      <top style="thick">
        <color theme="3" tint="0.24994659260841701"/>
      </top>
      <bottom/>
      <diagonal/>
    </border>
    <border>
      <left style="thick">
        <color theme="3" tint="0.24994659260841701"/>
      </left>
      <right style="thick">
        <color theme="3" tint="0.24994659260841701"/>
      </right>
      <top/>
      <bottom/>
      <diagonal/>
    </border>
    <border>
      <left style="thick">
        <color theme="3" tint="0.24994659260841701"/>
      </left>
      <right style="thin">
        <color theme="7" tint="-0.499984740745262"/>
      </right>
      <top/>
      <bottom/>
      <diagonal/>
    </border>
    <border>
      <left style="thin">
        <color theme="3" tint="0.24994659260841701"/>
      </left>
      <right/>
      <top/>
      <bottom/>
      <diagonal/>
    </border>
    <border>
      <left style="thick">
        <color theme="3" tint="0.24994659260841701"/>
      </left>
      <right style="thin">
        <color theme="3" tint="0.24994659260841701"/>
      </right>
      <top/>
      <bottom/>
      <diagonal/>
    </border>
    <border>
      <left/>
      <right style="thin">
        <color theme="3" tint="0.24994659260841701"/>
      </right>
      <top/>
      <bottom/>
      <diagonal/>
    </border>
    <border>
      <left/>
      <right style="thick">
        <color theme="3" tint="0.24994659260841701"/>
      </right>
      <top/>
      <bottom/>
      <diagonal/>
    </border>
    <border>
      <left style="thick">
        <color theme="3" tint="0.24994659260841701"/>
      </left>
      <right style="thin">
        <color theme="7" tint="-0.499984740745262"/>
      </right>
      <top style="thin">
        <color theme="3" tint="0.24994659260841701"/>
      </top>
      <bottom style="thick">
        <color theme="3" tint="0.24994659260841701"/>
      </bottom>
      <diagonal/>
    </border>
    <border>
      <left/>
      <right/>
      <top style="thin">
        <color theme="3" tint="0.24994659260841701"/>
      </top>
      <bottom style="thick">
        <color theme="3" tint="0.2499465926084170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0">
    <xf numFmtId="0" fontId="0" fillId="0" borderId="0" xfId="0"/>
    <xf numFmtId="0" fontId="0" fillId="0" borderId="4" xfId="0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6" xfId="0" applyBorder="1"/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0" fontId="0" fillId="0" borderId="21" xfId="0" applyBorder="1" applyAlignment="1">
      <alignment horizontal="left" indent="1"/>
    </xf>
    <xf numFmtId="2" fontId="0" fillId="0" borderId="17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2" fontId="0" fillId="0" borderId="4" xfId="0" applyNumberFormat="1" applyBorder="1" applyAlignment="1">
      <alignment horizontal="center"/>
    </xf>
    <xf numFmtId="0" fontId="0" fillId="0" borderId="26" xfId="0" applyBorder="1"/>
    <xf numFmtId="0" fontId="0" fillId="0" borderId="5" xfId="0" applyBorder="1"/>
    <xf numFmtId="0" fontId="0" fillId="0" borderId="19" xfId="0" applyBorder="1"/>
    <xf numFmtId="0" fontId="0" fillId="0" borderId="20" xfId="0" applyBorder="1"/>
    <xf numFmtId="2" fontId="0" fillId="0" borderId="18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indent="1"/>
    </xf>
    <xf numFmtId="0" fontId="2" fillId="2" borderId="18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0" fillId="4" borderId="34" xfId="0" applyFill="1" applyBorder="1" applyAlignment="1">
      <alignment horizontal="right" vertical="center" indent="1"/>
    </xf>
    <xf numFmtId="164" fontId="8" fillId="0" borderId="37" xfId="1" applyNumberFormat="1" applyFont="1" applyBorder="1" applyAlignment="1">
      <alignment horizontal="right" vertical="center" indent="1"/>
    </xf>
    <xf numFmtId="164" fontId="8" fillId="0" borderId="38" xfId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right" vertical="center" indent="1"/>
    </xf>
    <xf numFmtId="164" fontId="8" fillId="0" borderId="0" xfId="1" applyNumberFormat="1" applyFont="1" applyBorder="1" applyAlignment="1">
      <alignment horizontal="right" vertical="center" indent="1"/>
    </xf>
    <xf numFmtId="0" fontId="9" fillId="0" borderId="35" xfId="0" applyFont="1" applyBorder="1" applyAlignment="1">
      <alignment horizontal="right" vertical="center" indent="1"/>
    </xf>
    <xf numFmtId="0" fontId="3" fillId="3" borderId="8" xfId="0" applyFont="1" applyFill="1" applyBorder="1" applyAlignment="1">
      <alignment horizontal="center" vertical="center"/>
    </xf>
    <xf numFmtId="0" fontId="0" fillId="4" borderId="39" xfId="0" applyFill="1" applyBorder="1" applyAlignment="1">
      <alignment horizontal="right" vertical="center" indent="1"/>
    </xf>
    <xf numFmtId="164" fontId="9" fillId="0" borderId="0" xfId="1" applyNumberFormat="1" applyFont="1" applyBorder="1" applyAlignment="1">
      <alignment horizontal="right" vertical="center" indent="1"/>
    </xf>
    <xf numFmtId="0" fontId="9" fillId="4" borderId="36" xfId="0" applyFont="1" applyFill="1" applyBorder="1" applyAlignment="1">
      <alignment horizontal="right" vertical="center" indent="1"/>
    </xf>
    <xf numFmtId="164" fontId="9" fillId="0" borderId="37" xfId="1" applyNumberFormat="1" applyFont="1" applyBorder="1" applyAlignment="1">
      <alignment horizontal="right" vertical="center" indent="1"/>
    </xf>
    <xf numFmtId="164" fontId="9" fillId="0" borderId="38" xfId="1" applyNumberFormat="1" applyFont="1" applyBorder="1" applyAlignment="1">
      <alignment horizontal="right" vertical="center" indent="1"/>
    </xf>
    <xf numFmtId="0" fontId="9" fillId="4" borderId="0" xfId="0" applyFont="1" applyFill="1" applyAlignment="1">
      <alignment horizontal="right" vertical="center" indent="1"/>
    </xf>
    <xf numFmtId="0" fontId="9" fillId="0" borderId="40" xfId="0" applyFont="1" applyBorder="1" applyAlignment="1">
      <alignment horizontal="right" vertical="center" indent="1"/>
    </xf>
    <xf numFmtId="164" fontId="9" fillId="0" borderId="40" xfId="1" applyNumberFormat="1" applyFont="1" applyBorder="1" applyAlignment="1">
      <alignment horizontal="right" vertical="center" indent="1"/>
    </xf>
    <xf numFmtId="0" fontId="9" fillId="0" borderId="10" xfId="0" applyFont="1" applyBorder="1" applyAlignment="1">
      <alignment horizontal="right" vertical="center" indent="1"/>
    </xf>
    <xf numFmtId="0" fontId="9" fillId="4" borderId="6" xfId="0" applyFont="1" applyFill="1" applyBorder="1" applyAlignment="1">
      <alignment horizontal="right" vertical="center" indent="1"/>
    </xf>
    <xf numFmtId="164" fontId="9" fillId="0" borderId="12" xfId="1" applyNumberFormat="1" applyFont="1" applyBorder="1" applyAlignment="1">
      <alignment horizontal="right" vertical="center" indent="1"/>
    </xf>
    <xf numFmtId="164" fontId="9" fillId="0" borderId="15" xfId="1" applyNumberFormat="1" applyFont="1" applyBorder="1" applyAlignment="1">
      <alignment horizontal="right" vertical="center" indent="1"/>
    </xf>
    <xf numFmtId="0" fontId="9" fillId="4" borderId="40" xfId="0" applyFont="1" applyFill="1" applyBorder="1" applyAlignment="1">
      <alignment horizontal="right" vertical="center" inden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869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30CFC-89B7-4C33-9C47-5DD7E6940EAB}">
  <dimension ref="A1:AF11"/>
  <sheetViews>
    <sheetView tabSelected="1" workbookViewId="0">
      <selection sqref="A1:AF1"/>
    </sheetView>
  </sheetViews>
  <sheetFormatPr defaultRowHeight="14.5" x14ac:dyDescent="0.35"/>
  <cols>
    <col min="1" max="1" width="8.6328125" customWidth="1"/>
    <col min="2" max="2" width="6.6328125" customWidth="1"/>
    <col min="3" max="3" width="5.6328125" customWidth="1"/>
    <col min="4" max="4" width="8.6328125" customWidth="1"/>
    <col min="5" max="5" width="5.6328125" customWidth="1"/>
    <col min="6" max="6" width="8.6328125" customWidth="1"/>
    <col min="7" max="7" width="6.6328125" customWidth="1"/>
    <col min="8" max="8" width="5.6328125" customWidth="1"/>
    <col min="9" max="9" width="8.6328125" customWidth="1"/>
    <col min="10" max="10" width="5.6328125" customWidth="1"/>
    <col min="11" max="11" width="8.6328125" customWidth="1"/>
    <col min="12" max="12" width="5.6328125" customWidth="1"/>
    <col min="13" max="13" width="8.6328125" customWidth="1"/>
    <col min="14" max="14" width="5.6328125" customWidth="1"/>
    <col min="15" max="15" width="8.6328125" customWidth="1"/>
    <col min="16" max="16" width="5.6328125" customWidth="1"/>
    <col min="17" max="17" width="8.6328125" customWidth="1"/>
    <col min="18" max="18" width="5.6328125" customWidth="1"/>
    <col min="19" max="19" width="8.6328125" customWidth="1"/>
    <col min="20" max="20" width="6.6328125" customWidth="1"/>
    <col min="21" max="21" width="5.6328125" customWidth="1"/>
    <col min="22" max="22" width="8.6328125" customWidth="1"/>
    <col min="23" max="23" width="5.6328125" customWidth="1"/>
    <col min="24" max="24" width="8.6328125" customWidth="1"/>
    <col min="25" max="25" width="5.6328125" customWidth="1"/>
    <col min="26" max="26" width="8.6328125" customWidth="1"/>
    <col min="27" max="27" width="5.6328125" customWidth="1"/>
    <col min="28" max="28" width="8.6328125" customWidth="1"/>
    <col min="29" max="29" width="5.6328125" customWidth="1"/>
    <col min="30" max="30" width="8.6328125" customWidth="1"/>
    <col min="31" max="31" width="5.6328125" customWidth="1"/>
    <col min="32" max="32" width="8.6328125" customWidth="1"/>
  </cols>
  <sheetData>
    <row r="1" spans="1:32" ht="30" customHeight="1" x14ac:dyDescent="0.6">
      <c r="A1" s="67" t="s">
        <v>807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</row>
    <row r="2" spans="1:32" ht="10" customHeight="1" thickBot="1" x14ac:dyDescent="0.4"/>
    <row r="3" spans="1:32" ht="20" customHeight="1" thickTop="1" x14ac:dyDescent="0.35">
      <c r="A3" s="68" t="s">
        <v>795</v>
      </c>
      <c r="B3" s="69" t="s">
        <v>796</v>
      </c>
      <c r="C3" s="69"/>
      <c r="D3" s="69"/>
      <c r="E3" s="69"/>
      <c r="F3" s="69"/>
      <c r="G3" s="69" t="s">
        <v>797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 t="s">
        <v>798</v>
      </c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70"/>
    </row>
    <row r="4" spans="1:32" ht="20" customHeight="1" x14ac:dyDescent="0.35">
      <c r="A4" s="71"/>
      <c r="B4" s="72" t="s">
        <v>799</v>
      </c>
      <c r="C4" s="73" t="s">
        <v>800</v>
      </c>
      <c r="D4" s="73"/>
      <c r="E4" s="74" t="s">
        <v>801</v>
      </c>
      <c r="F4" s="73"/>
      <c r="G4" s="75" t="s">
        <v>799</v>
      </c>
      <c r="H4" s="73" t="s">
        <v>800</v>
      </c>
      <c r="I4" s="73"/>
      <c r="J4" s="74" t="s">
        <v>801</v>
      </c>
      <c r="K4" s="76"/>
      <c r="L4" s="73" t="s">
        <v>802</v>
      </c>
      <c r="M4" s="73"/>
      <c r="N4" s="74" t="s">
        <v>803</v>
      </c>
      <c r="O4" s="76"/>
      <c r="P4" s="73" t="s">
        <v>804</v>
      </c>
      <c r="Q4" s="73"/>
      <c r="R4" s="74" t="s">
        <v>805</v>
      </c>
      <c r="S4" s="77"/>
      <c r="T4" s="78" t="s">
        <v>799</v>
      </c>
      <c r="U4" s="74" t="s">
        <v>800</v>
      </c>
      <c r="V4" s="76"/>
      <c r="W4" s="73" t="s">
        <v>801</v>
      </c>
      <c r="X4" s="73"/>
      <c r="Y4" s="74" t="s">
        <v>802</v>
      </c>
      <c r="Z4" s="76"/>
      <c r="AA4" s="73" t="s">
        <v>803</v>
      </c>
      <c r="AB4" s="73"/>
      <c r="AC4" s="74" t="s">
        <v>804</v>
      </c>
      <c r="AD4" s="76"/>
      <c r="AE4" s="73" t="s">
        <v>805</v>
      </c>
      <c r="AF4" s="77"/>
    </row>
    <row r="5" spans="1:32" ht="20" customHeight="1" x14ac:dyDescent="0.35">
      <c r="A5" s="79">
        <v>1</v>
      </c>
      <c r="B5" s="80">
        <f>C5+E5</f>
        <v>40</v>
      </c>
      <c r="C5" s="83">
        <v>24</v>
      </c>
      <c r="D5" s="88">
        <f>C5/B5</f>
        <v>0.6</v>
      </c>
      <c r="E5" s="85">
        <v>16</v>
      </c>
      <c r="F5" s="88">
        <f>E5/B5</f>
        <v>0.4</v>
      </c>
      <c r="G5" s="89">
        <f>H5+J5+L5+N5+P5+R5</f>
        <v>155</v>
      </c>
      <c r="H5" s="83">
        <v>33</v>
      </c>
      <c r="I5" s="88">
        <f>H5/G5</f>
        <v>0.2129032258064516</v>
      </c>
      <c r="J5" s="85">
        <v>33</v>
      </c>
      <c r="K5" s="90">
        <f>J5/G5</f>
        <v>0.2129032258064516</v>
      </c>
      <c r="L5" s="83">
        <v>29</v>
      </c>
      <c r="M5" s="88">
        <f>L5/G5</f>
        <v>0.18709677419354839</v>
      </c>
      <c r="N5" s="85">
        <v>25</v>
      </c>
      <c r="O5" s="90">
        <f>N5/G5</f>
        <v>0.16129032258064516</v>
      </c>
      <c r="P5" s="83">
        <v>20</v>
      </c>
      <c r="Q5" s="88">
        <f>P5/G5</f>
        <v>0.12903225806451613</v>
      </c>
      <c r="R5" s="85">
        <v>15</v>
      </c>
      <c r="S5" s="91">
        <f>R5/G5</f>
        <v>9.6774193548387094E-2</v>
      </c>
      <c r="T5" s="92">
        <f>U5+W5+Y5+AA5+AC5+AE5</f>
        <v>255</v>
      </c>
      <c r="U5" s="85">
        <v>58</v>
      </c>
      <c r="V5" s="90">
        <f>U5/T5</f>
        <v>0.22745098039215686</v>
      </c>
      <c r="W5" s="83">
        <v>54</v>
      </c>
      <c r="X5" s="88">
        <f>W5/T5</f>
        <v>0.21176470588235294</v>
      </c>
      <c r="Y5" s="85">
        <v>47</v>
      </c>
      <c r="Z5" s="90">
        <f>Y5/T5</f>
        <v>0.18431372549019609</v>
      </c>
      <c r="AA5" s="83">
        <v>35</v>
      </c>
      <c r="AB5" s="88">
        <f>AA5/T5</f>
        <v>0.13725490196078433</v>
      </c>
      <c r="AC5" s="85">
        <v>33</v>
      </c>
      <c r="AD5" s="90">
        <f>AC5/T5</f>
        <v>0.12941176470588237</v>
      </c>
      <c r="AE5" s="83">
        <v>28</v>
      </c>
      <c r="AF5" s="91">
        <f>AE5/T5</f>
        <v>0.10980392156862745</v>
      </c>
    </row>
    <row r="6" spans="1:32" ht="20" customHeight="1" x14ac:dyDescent="0.35">
      <c r="A6" s="79">
        <v>2</v>
      </c>
      <c r="B6" s="80">
        <f t="shared" ref="B6:B9" si="0">C6+E6</f>
        <v>38</v>
      </c>
      <c r="C6" s="83">
        <v>26</v>
      </c>
      <c r="D6" s="88">
        <f t="shared" ref="D6:D10" si="1">C6/B6</f>
        <v>0.68421052631578949</v>
      </c>
      <c r="E6" s="85">
        <v>12</v>
      </c>
      <c r="F6" s="88">
        <f t="shared" ref="F6:F10" si="2">E6/B6</f>
        <v>0.31578947368421051</v>
      </c>
      <c r="G6" s="89">
        <f t="shared" ref="G6:G9" si="3">H6+J6+L6+N6+P6+R6</f>
        <v>161</v>
      </c>
      <c r="H6" s="83">
        <v>42</v>
      </c>
      <c r="I6" s="88">
        <f t="shared" ref="I6:I10" si="4">H6/G6</f>
        <v>0.2608695652173913</v>
      </c>
      <c r="J6" s="85">
        <v>41</v>
      </c>
      <c r="K6" s="90">
        <f t="shared" ref="K6:K10" si="5">J6/G6</f>
        <v>0.25465838509316768</v>
      </c>
      <c r="L6" s="83">
        <v>30</v>
      </c>
      <c r="M6" s="88">
        <f t="shared" ref="M6:M10" si="6">L6/G6</f>
        <v>0.18633540372670807</v>
      </c>
      <c r="N6" s="85">
        <v>27</v>
      </c>
      <c r="O6" s="90">
        <f t="shared" ref="O6:O10" si="7">N6/G6</f>
        <v>0.16770186335403728</v>
      </c>
      <c r="P6" s="83">
        <v>14</v>
      </c>
      <c r="Q6" s="88">
        <f t="shared" ref="Q6:Q10" si="8">P6/G6</f>
        <v>8.6956521739130432E-2</v>
      </c>
      <c r="R6" s="85">
        <v>7</v>
      </c>
      <c r="S6" s="82">
        <f t="shared" ref="S6:S10" si="9">R6/G6</f>
        <v>4.3478260869565216E-2</v>
      </c>
      <c r="T6" s="92">
        <f t="shared" ref="T6:T9" si="10">U6+W6+Y6+AA6+AC6+AE6</f>
        <v>275</v>
      </c>
      <c r="U6" s="85">
        <v>72</v>
      </c>
      <c r="V6" s="90">
        <f t="shared" ref="V6:V10" si="11">U6/T6</f>
        <v>0.26181818181818184</v>
      </c>
      <c r="W6" s="83">
        <v>69</v>
      </c>
      <c r="X6" s="88">
        <f t="shared" ref="X6:X10" si="12">W6/T6</f>
        <v>0.25090909090909091</v>
      </c>
      <c r="Y6" s="85">
        <v>43</v>
      </c>
      <c r="Z6" s="90">
        <f t="shared" ref="Z6:Z10" si="13">Y6/T6</f>
        <v>0.15636363636363637</v>
      </c>
      <c r="AA6" s="83">
        <v>37</v>
      </c>
      <c r="AB6" s="88">
        <f t="shared" ref="AB6:AB10" si="14">AA6/T6</f>
        <v>0.13454545454545455</v>
      </c>
      <c r="AC6" s="85">
        <v>27</v>
      </c>
      <c r="AD6" s="90">
        <f t="shared" ref="AD6:AD10" si="15">AC6/T6</f>
        <v>9.8181818181818176E-2</v>
      </c>
      <c r="AE6" s="83">
        <v>27</v>
      </c>
      <c r="AF6" s="91">
        <f t="shared" ref="AF6:AF10" si="16">AE6/T6</f>
        <v>9.8181818181818176E-2</v>
      </c>
    </row>
    <row r="7" spans="1:32" ht="20" customHeight="1" x14ac:dyDescent="0.35">
      <c r="A7" s="79">
        <v>3</v>
      </c>
      <c r="B7" s="80">
        <f t="shared" si="0"/>
        <v>40</v>
      </c>
      <c r="C7" s="83">
        <v>29</v>
      </c>
      <c r="D7" s="84">
        <f t="shared" si="1"/>
        <v>0.72499999999999998</v>
      </c>
      <c r="E7" s="85">
        <v>11</v>
      </c>
      <c r="F7" s="84">
        <f t="shared" si="2"/>
        <v>0.27500000000000002</v>
      </c>
      <c r="G7" s="89">
        <f t="shared" si="3"/>
        <v>161</v>
      </c>
      <c r="H7" s="83">
        <v>37</v>
      </c>
      <c r="I7" s="88">
        <f t="shared" si="4"/>
        <v>0.22981366459627328</v>
      </c>
      <c r="J7" s="85">
        <v>30</v>
      </c>
      <c r="K7" s="90">
        <f t="shared" si="5"/>
        <v>0.18633540372670807</v>
      </c>
      <c r="L7" s="83">
        <v>29</v>
      </c>
      <c r="M7" s="88">
        <f t="shared" si="6"/>
        <v>0.18012422360248448</v>
      </c>
      <c r="N7" s="85">
        <v>26</v>
      </c>
      <c r="O7" s="90">
        <f t="shared" si="7"/>
        <v>0.16149068322981366</v>
      </c>
      <c r="P7" s="83">
        <v>25</v>
      </c>
      <c r="Q7" s="88">
        <f t="shared" si="8"/>
        <v>0.15527950310559005</v>
      </c>
      <c r="R7" s="85">
        <v>14</v>
      </c>
      <c r="S7" s="91">
        <f t="shared" si="9"/>
        <v>8.6956521739130432E-2</v>
      </c>
      <c r="T7" s="92">
        <f t="shared" si="10"/>
        <v>294</v>
      </c>
      <c r="U7" s="85">
        <v>76</v>
      </c>
      <c r="V7" s="81">
        <f t="shared" si="11"/>
        <v>0.25850340136054423</v>
      </c>
      <c r="W7" s="83">
        <v>72</v>
      </c>
      <c r="X7" s="88">
        <f t="shared" si="12"/>
        <v>0.24489795918367346</v>
      </c>
      <c r="Y7" s="85">
        <v>54</v>
      </c>
      <c r="Z7" s="90">
        <f t="shared" si="13"/>
        <v>0.18367346938775511</v>
      </c>
      <c r="AA7" s="83">
        <v>36</v>
      </c>
      <c r="AB7" s="88">
        <f t="shared" si="14"/>
        <v>0.12244897959183673</v>
      </c>
      <c r="AC7" s="85">
        <v>34</v>
      </c>
      <c r="AD7" s="90">
        <f t="shared" si="15"/>
        <v>0.11564625850340136</v>
      </c>
      <c r="AE7" s="83">
        <v>22</v>
      </c>
      <c r="AF7" s="82">
        <f t="shared" si="16"/>
        <v>7.4829931972789115E-2</v>
      </c>
    </row>
    <row r="8" spans="1:32" ht="20" customHeight="1" x14ac:dyDescent="0.35">
      <c r="A8" s="79">
        <v>4</v>
      </c>
      <c r="B8" s="80">
        <f t="shared" si="0"/>
        <v>40</v>
      </c>
      <c r="C8" s="83">
        <v>24</v>
      </c>
      <c r="D8" s="88">
        <f t="shared" si="1"/>
        <v>0.6</v>
      </c>
      <c r="E8" s="85">
        <v>16</v>
      </c>
      <c r="F8" s="88">
        <f t="shared" si="2"/>
        <v>0.4</v>
      </c>
      <c r="G8" s="89">
        <f t="shared" si="3"/>
        <v>148</v>
      </c>
      <c r="H8" s="83">
        <v>36</v>
      </c>
      <c r="I8" s="88">
        <f t="shared" si="4"/>
        <v>0.24324324324324326</v>
      </c>
      <c r="J8" s="85">
        <v>29</v>
      </c>
      <c r="K8" s="90">
        <f t="shared" si="5"/>
        <v>0.19594594594594594</v>
      </c>
      <c r="L8" s="83">
        <v>21</v>
      </c>
      <c r="M8" s="88">
        <f t="shared" si="6"/>
        <v>0.14189189189189189</v>
      </c>
      <c r="N8" s="85">
        <v>21</v>
      </c>
      <c r="O8" s="90">
        <f t="shared" si="7"/>
        <v>0.14189189189189189</v>
      </c>
      <c r="P8" s="83">
        <v>21</v>
      </c>
      <c r="Q8" s="88">
        <f t="shared" si="8"/>
        <v>0.14189189189189189</v>
      </c>
      <c r="R8" s="85">
        <v>20</v>
      </c>
      <c r="S8" s="91">
        <f t="shared" si="9"/>
        <v>0.13513513513513514</v>
      </c>
      <c r="T8" s="92">
        <f t="shared" si="10"/>
        <v>261</v>
      </c>
      <c r="U8" s="85">
        <v>65</v>
      </c>
      <c r="V8" s="90">
        <f t="shared" si="11"/>
        <v>0.24904214559386972</v>
      </c>
      <c r="W8" s="83">
        <v>50</v>
      </c>
      <c r="X8" s="88">
        <f t="shared" si="12"/>
        <v>0.19157088122605365</v>
      </c>
      <c r="Y8" s="85">
        <v>42</v>
      </c>
      <c r="Z8" s="90">
        <f t="shared" si="13"/>
        <v>0.16091954022988506</v>
      </c>
      <c r="AA8" s="83">
        <v>40</v>
      </c>
      <c r="AB8" s="88">
        <f t="shared" si="14"/>
        <v>0.1532567049808429</v>
      </c>
      <c r="AC8" s="85">
        <v>38</v>
      </c>
      <c r="AD8" s="90">
        <f t="shared" si="15"/>
        <v>0.14559386973180077</v>
      </c>
      <c r="AE8" s="83">
        <v>26</v>
      </c>
      <c r="AF8" s="91">
        <f t="shared" si="16"/>
        <v>9.9616858237547887E-2</v>
      </c>
    </row>
    <row r="9" spans="1:32" ht="20" customHeight="1" x14ac:dyDescent="0.35">
      <c r="A9" s="79">
        <v>5</v>
      </c>
      <c r="B9" s="80">
        <f t="shared" si="0"/>
        <v>37</v>
      </c>
      <c r="C9" s="83">
        <v>22</v>
      </c>
      <c r="D9" s="88">
        <f t="shared" si="1"/>
        <v>0.59459459459459463</v>
      </c>
      <c r="E9" s="85">
        <v>15</v>
      </c>
      <c r="F9" s="88">
        <f t="shared" si="2"/>
        <v>0.40540540540540543</v>
      </c>
      <c r="G9" s="89">
        <f t="shared" si="3"/>
        <v>138</v>
      </c>
      <c r="H9" s="83">
        <v>38</v>
      </c>
      <c r="I9" s="84">
        <f t="shared" si="4"/>
        <v>0.27536231884057971</v>
      </c>
      <c r="J9" s="85">
        <v>27</v>
      </c>
      <c r="K9" s="90">
        <f t="shared" si="5"/>
        <v>0.19565217391304349</v>
      </c>
      <c r="L9" s="83">
        <v>23</v>
      </c>
      <c r="M9" s="88">
        <f t="shared" si="6"/>
        <v>0.16666666666666666</v>
      </c>
      <c r="N9" s="85">
        <v>21</v>
      </c>
      <c r="O9" s="90">
        <f t="shared" si="7"/>
        <v>0.15217391304347827</v>
      </c>
      <c r="P9" s="83">
        <v>16</v>
      </c>
      <c r="Q9" s="88">
        <f t="shared" si="8"/>
        <v>0.11594202898550725</v>
      </c>
      <c r="R9" s="85">
        <v>13</v>
      </c>
      <c r="S9" s="91">
        <f t="shared" si="9"/>
        <v>9.420289855072464E-2</v>
      </c>
      <c r="T9" s="92">
        <f t="shared" si="10"/>
        <v>259</v>
      </c>
      <c r="U9" s="85">
        <v>52</v>
      </c>
      <c r="V9" s="90">
        <f t="shared" si="11"/>
        <v>0.20077220077220076</v>
      </c>
      <c r="W9" s="83">
        <v>50</v>
      </c>
      <c r="X9" s="88">
        <f t="shared" si="12"/>
        <v>0.19305019305019305</v>
      </c>
      <c r="Y9" s="85">
        <v>49</v>
      </c>
      <c r="Z9" s="90">
        <f t="shared" si="13"/>
        <v>0.1891891891891892</v>
      </c>
      <c r="AA9" s="83">
        <v>41</v>
      </c>
      <c r="AB9" s="88">
        <f t="shared" si="14"/>
        <v>0.15830115830115829</v>
      </c>
      <c r="AC9" s="85">
        <v>39</v>
      </c>
      <c r="AD9" s="90">
        <f t="shared" si="15"/>
        <v>0.15057915057915058</v>
      </c>
      <c r="AE9" s="83">
        <v>28</v>
      </c>
      <c r="AF9" s="91">
        <f t="shared" si="16"/>
        <v>0.10810810810810811</v>
      </c>
    </row>
    <row r="10" spans="1:32" ht="20" customHeight="1" thickBot="1" x14ac:dyDescent="0.4">
      <c r="A10" s="86" t="s">
        <v>806</v>
      </c>
      <c r="B10" s="87">
        <f>SUM(B5:B9)</f>
        <v>195</v>
      </c>
      <c r="C10" s="93">
        <f>SUM(C5:C9)</f>
        <v>125</v>
      </c>
      <c r="D10" s="94">
        <f t="shared" si="1"/>
        <v>0.64102564102564108</v>
      </c>
      <c r="E10" s="95">
        <f>SUM(E5:E9)</f>
        <v>70</v>
      </c>
      <c r="F10" s="94">
        <f t="shared" si="2"/>
        <v>0.35897435897435898</v>
      </c>
      <c r="G10" s="96">
        <f>SUM(G5:G9)</f>
        <v>763</v>
      </c>
      <c r="H10" s="93">
        <f>SUM(H5:H9)</f>
        <v>186</v>
      </c>
      <c r="I10" s="94">
        <f t="shared" si="4"/>
        <v>0.24377457404980341</v>
      </c>
      <c r="J10" s="95">
        <f>SUM(J5:J9)</f>
        <v>160</v>
      </c>
      <c r="K10" s="97">
        <f t="shared" si="5"/>
        <v>0.20969855832241152</v>
      </c>
      <c r="L10" s="93">
        <f>SUM(L5:L9)</f>
        <v>132</v>
      </c>
      <c r="M10" s="94">
        <f t="shared" si="6"/>
        <v>0.17300131061598953</v>
      </c>
      <c r="N10" s="95">
        <f>SUM(N5:N9)</f>
        <v>120</v>
      </c>
      <c r="O10" s="97">
        <f t="shared" si="7"/>
        <v>0.15727391874180865</v>
      </c>
      <c r="P10" s="93">
        <f>SUM(P5:P9)</f>
        <v>96</v>
      </c>
      <c r="Q10" s="94">
        <f t="shared" si="8"/>
        <v>0.12581913499344691</v>
      </c>
      <c r="R10" s="95">
        <f>SUM(R5:R9)</f>
        <v>69</v>
      </c>
      <c r="S10" s="98">
        <f t="shared" si="9"/>
        <v>9.0432503276539969E-2</v>
      </c>
      <c r="T10" s="99">
        <f>SUM(T5:T9)</f>
        <v>1344</v>
      </c>
      <c r="U10" s="95">
        <f>SUM(U5:U9)</f>
        <v>323</v>
      </c>
      <c r="V10" s="97">
        <f t="shared" si="11"/>
        <v>0.24032738095238096</v>
      </c>
      <c r="W10" s="93">
        <f>SUM(W5:W9)</f>
        <v>295</v>
      </c>
      <c r="X10" s="94">
        <f t="shared" si="12"/>
        <v>0.21949404761904762</v>
      </c>
      <c r="Y10" s="95">
        <f>SUM(Y5:Y9)</f>
        <v>235</v>
      </c>
      <c r="Z10" s="97">
        <f t="shared" si="13"/>
        <v>0.17485119047619047</v>
      </c>
      <c r="AA10" s="93">
        <f>SUM(AA5:AA9)</f>
        <v>189</v>
      </c>
      <c r="AB10" s="94">
        <f t="shared" si="14"/>
        <v>0.140625</v>
      </c>
      <c r="AC10" s="95">
        <f>SUM(AC5:AC9)</f>
        <v>171</v>
      </c>
      <c r="AD10" s="97">
        <f t="shared" si="15"/>
        <v>0.12723214285714285</v>
      </c>
      <c r="AE10" s="93">
        <f>SUM(AE5:AE9)</f>
        <v>131</v>
      </c>
      <c r="AF10" s="98">
        <f t="shared" si="16"/>
        <v>9.7470238095238096E-2</v>
      </c>
    </row>
    <row r="11" spans="1:32" ht="15" thickTop="1" x14ac:dyDescent="0.35"/>
  </sheetData>
  <mergeCells count="19">
    <mergeCell ref="AA4:AB4"/>
    <mergeCell ref="AC4:AD4"/>
    <mergeCell ref="AE4:AF4"/>
    <mergeCell ref="N4:O4"/>
    <mergeCell ref="P4:Q4"/>
    <mergeCell ref="R4:S4"/>
    <mergeCell ref="U4:V4"/>
    <mergeCell ref="W4:X4"/>
    <mergeCell ref="Y4:Z4"/>
    <mergeCell ref="A1:AF1"/>
    <mergeCell ref="A3:A4"/>
    <mergeCell ref="B3:F3"/>
    <mergeCell ref="G3:S3"/>
    <mergeCell ref="T3:AF3"/>
    <mergeCell ref="C4:D4"/>
    <mergeCell ref="E4:F4"/>
    <mergeCell ref="H4:I4"/>
    <mergeCell ref="J4:K4"/>
    <mergeCell ref="L4:M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82E7E-B86E-4D9D-9895-600B18101F1A}">
  <sheetPr codeName="List1"/>
  <dimension ref="A1:K155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2" width="25.6328125" customWidth="1"/>
    <col min="3" max="9" width="10.6328125" customWidth="1"/>
    <col min="10" max="11" width="5.6328125" customWidth="1"/>
  </cols>
  <sheetData>
    <row r="1" spans="1:11" ht="25" customHeight="1" x14ac:dyDescent="0.35">
      <c r="A1" s="60" t="s">
        <v>787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5" customHeight="1" thickBot="1" x14ac:dyDescent="0.4"/>
    <row r="3" spans="1:11" ht="20" customHeight="1" thickTop="1" x14ac:dyDescent="0.35">
      <c r="A3" s="61" t="s">
        <v>0</v>
      </c>
      <c r="B3" s="63" t="s">
        <v>1</v>
      </c>
      <c r="C3" s="65" t="s">
        <v>2</v>
      </c>
      <c r="D3" s="65" t="s">
        <v>549</v>
      </c>
      <c r="E3" s="65"/>
      <c r="F3" s="65" t="s">
        <v>550</v>
      </c>
      <c r="G3" s="65"/>
      <c r="H3" s="55" t="s">
        <v>5</v>
      </c>
      <c r="I3" s="57" t="s">
        <v>551</v>
      </c>
      <c r="J3" s="58"/>
      <c r="K3" s="59"/>
    </row>
    <row r="4" spans="1:11" ht="20" customHeight="1" thickBot="1" x14ac:dyDescent="0.4">
      <c r="A4" s="62"/>
      <c r="B4" s="64"/>
      <c r="C4" s="66"/>
      <c r="D4" s="18" t="s">
        <v>3</v>
      </c>
      <c r="E4" s="19" t="s">
        <v>4</v>
      </c>
      <c r="F4" s="20" t="s">
        <v>3</v>
      </c>
      <c r="G4" s="18" t="s">
        <v>4</v>
      </c>
      <c r="H4" s="56"/>
      <c r="I4" s="38" t="s">
        <v>784</v>
      </c>
      <c r="J4" s="39" t="s">
        <v>785</v>
      </c>
      <c r="K4" s="40" t="s">
        <v>786</v>
      </c>
    </row>
    <row r="5" spans="1:11" ht="15" thickTop="1" x14ac:dyDescent="0.35">
      <c r="A5" s="21" t="s">
        <v>463</v>
      </c>
      <c r="B5" s="22" t="s">
        <v>363</v>
      </c>
      <c r="C5" s="23">
        <v>596</v>
      </c>
      <c r="D5" s="24">
        <v>585</v>
      </c>
      <c r="E5" s="25">
        <v>1</v>
      </c>
      <c r="F5" s="26">
        <v>142</v>
      </c>
      <c r="G5" s="27">
        <v>1</v>
      </c>
      <c r="H5" s="28">
        <f t="shared" ref="H5:H26" si="0">E5-G5</f>
        <v>0</v>
      </c>
      <c r="I5" s="37">
        <v>8.5684891079469025</v>
      </c>
      <c r="J5" s="29">
        <f t="shared" ref="J5:J26" si="1">IF(ABS($I5)&gt;=5,SIGN($H5*$I5),"")</f>
        <v>0</v>
      </c>
      <c r="K5" s="30" t="str">
        <f t="shared" ref="K5:K26" si="2">IF(ABS($I5)&gt;=10,SIGN($H5*$I5),"")</f>
        <v/>
      </c>
    </row>
    <row r="6" spans="1:11" x14ac:dyDescent="0.35">
      <c r="A6" s="1" t="s">
        <v>464</v>
      </c>
      <c r="B6" s="2" t="s">
        <v>465</v>
      </c>
      <c r="C6" s="15">
        <v>585.5</v>
      </c>
      <c r="D6" s="5">
        <v>513</v>
      </c>
      <c r="E6" s="6">
        <v>2</v>
      </c>
      <c r="F6" s="7">
        <v>117</v>
      </c>
      <c r="G6" s="8">
        <v>2</v>
      </c>
      <c r="H6" s="9">
        <f t="shared" si="0"/>
        <v>0</v>
      </c>
      <c r="I6" s="31">
        <v>-1.4436321041741849</v>
      </c>
      <c r="J6" s="32" t="str">
        <f t="shared" si="1"/>
        <v/>
      </c>
      <c r="K6" s="33" t="str">
        <f t="shared" si="2"/>
        <v/>
      </c>
    </row>
    <row r="7" spans="1:11" x14ac:dyDescent="0.35">
      <c r="A7" s="1" t="s">
        <v>466</v>
      </c>
      <c r="B7" s="2" t="s">
        <v>363</v>
      </c>
      <c r="C7" s="15">
        <v>578.83333333333337</v>
      </c>
      <c r="D7" s="5">
        <v>467</v>
      </c>
      <c r="E7" s="6">
        <v>3</v>
      </c>
      <c r="F7" s="7">
        <v>117</v>
      </c>
      <c r="G7" s="8">
        <v>3</v>
      </c>
      <c r="H7" s="9">
        <f t="shared" si="0"/>
        <v>0</v>
      </c>
      <c r="I7" s="31">
        <v>9.3897012291590727</v>
      </c>
      <c r="J7" s="32">
        <f t="shared" si="1"/>
        <v>0</v>
      </c>
      <c r="K7" s="33" t="str">
        <f t="shared" si="2"/>
        <v/>
      </c>
    </row>
    <row r="8" spans="1:11" x14ac:dyDescent="0.35">
      <c r="A8" s="1" t="s">
        <v>467</v>
      </c>
      <c r="B8" s="2" t="s">
        <v>468</v>
      </c>
      <c r="C8" s="15">
        <v>558.5</v>
      </c>
      <c r="D8" s="5">
        <v>373</v>
      </c>
      <c r="E8" s="6">
        <v>4</v>
      </c>
      <c r="F8" s="7">
        <v>73</v>
      </c>
      <c r="G8" s="8">
        <v>4</v>
      </c>
      <c r="H8" s="9">
        <f t="shared" si="0"/>
        <v>0</v>
      </c>
      <c r="I8" s="31">
        <v>-10.918379578921758</v>
      </c>
      <c r="J8" s="32">
        <f t="shared" si="1"/>
        <v>0</v>
      </c>
      <c r="K8" s="33">
        <f t="shared" si="2"/>
        <v>0</v>
      </c>
    </row>
    <row r="9" spans="1:11" x14ac:dyDescent="0.35">
      <c r="A9" s="1" t="s">
        <v>469</v>
      </c>
      <c r="B9" s="2" t="s">
        <v>470</v>
      </c>
      <c r="C9" s="15">
        <v>563.6</v>
      </c>
      <c r="D9" s="5">
        <v>235</v>
      </c>
      <c r="E9" s="6">
        <v>5</v>
      </c>
      <c r="F9" s="7">
        <v>60</v>
      </c>
      <c r="G9" s="8">
        <v>5</v>
      </c>
      <c r="H9" s="9">
        <f t="shared" si="0"/>
        <v>0</v>
      </c>
      <c r="I9" s="31">
        <v>5.3539941584519966</v>
      </c>
      <c r="J9" s="32">
        <f t="shared" si="1"/>
        <v>0</v>
      </c>
      <c r="K9" s="33" t="str">
        <f t="shared" si="2"/>
        <v/>
      </c>
    </row>
    <row r="10" spans="1:11" x14ac:dyDescent="0.35">
      <c r="A10" s="1" t="s">
        <v>471</v>
      </c>
      <c r="B10" s="2" t="s">
        <v>57</v>
      </c>
      <c r="C10" s="15">
        <v>562.5</v>
      </c>
      <c r="D10" s="5">
        <v>230</v>
      </c>
      <c r="E10" s="6">
        <v>6</v>
      </c>
      <c r="F10" s="7">
        <v>52</v>
      </c>
      <c r="G10" s="8">
        <v>6</v>
      </c>
      <c r="H10" s="9">
        <f t="shared" si="0"/>
        <v>0</v>
      </c>
      <c r="I10" s="31">
        <v>1.5069270588849122</v>
      </c>
      <c r="J10" s="32" t="str">
        <f t="shared" si="1"/>
        <v/>
      </c>
      <c r="K10" s="33" t="str">
        <f t="shared" si="2"/>
        <v/>
      </c>
    </row>
    <row r="11" spans="1:11" x14ac:dyDescent="0.35">
      <c r="A11" s="1" t="s">
        <v>472</v>
      </c>
      <c r="B11" s="2" t="s">
        <v>465</v>
      </c>
      <c r="C11" s="15">
        <v>561.25</v>
      </c>
      <c r="D11" s="5">
        <v>221</v>
      </c>
      <c r="E11" s="6">
        <v>7</v>
      </c>
      <c r="F11" s="7">
        <v>49</v>
      </c>
      <c r="G11" s="8">
        <v>8</v>
      </c>
      <c r="H11" s="9">
        <f t="shared" si="0"/>
        <v>-1</v>
      </c>
      <c r="I11" s="31">
        <v>-1.0385274865695919</v>
      </c>
      <c r="J11" s="32" t="str">
        <f t="shared" si="1"/>
        <v/>
      </c>
      <c r="K11" s="33" t="str">
        <f t="shared" si="2"/>
        <v/>
      </c>
    </row>
    <row r="12" spans="1:11" x14ac:dyDescent="0.35">
      <c r="A12" s="1" t="s">
        <v>473</v>
      </c>
      <c r="B12" s="2" t="s">
        <v>474</v>
      </c>
      <c r="C12" s="15">
        <v>559.75</v>
      </c>
      <c r="D12" s="5">
        <v>214</v>
      </c>
      <c r="E12" s="6">
        <v>8</v>
      </c>
      <c r="F12" s="7">
        <v>50</v>
      </c>
      <c r="G12" s="8">
        <v>7</v>
      </c>
      <c r="H12" s="9">
        <f t="shared" si="0"/>
        <v>1</v>
      </c>
      <c r="I12" s="31">
        <v>4.3640699160278018</v>
      </c>
      <c r="J12" s="32" t="str">
        <f t="shared" si="1"/>
        <v/>
      </c>
      <c r="K12" s="33" t="str">
        <f t="shared" si="2"/>
        <v/>
      </c>
    </row>
    <row r="13" spans="1:11" x14ac:dyDescent="0.35">
      <c r="A13" s="1" t="s">
        <v>475</v>
      </c>
      <c r="B13" s="2" t="s">
        <v>25</v>
      </c>
      <c r="C13" s="15">
        <v>542</v>
      </c>
      <c r="D13" s="5">
        <v>199</v>
      </c>
      <c r="E13" s="6">
        <v>9</v>
      </c>
      <c r="F13" s="7">
        <v>43</v>
      </c>
      <c r="G13" s="8">
        <v>10</v>
      </c>
      <c r="H13" s="9">
        <f t="shared" si="0"/>
        <v>-1</v>
      </c>
      <c r="I13" s="31">
        <v>-2.4742417722839036</v>
      </c>
      <c r="J13" s="32" t="str">
        <f t="shared" si="1"/>
        <v/>
      </c>
      <c r="K13" s="33" t="str">
        <f t="shared" si="2"/>
        <v/>
      </c>
    </row>
    <row r="14" spans="1:11" x14ac:dyDescent="0.35">
      <c r="A14" s="1" t="s">
        <v>476</v>
      </c>
      <c r="B14" s="2" t="s">
        <v>474</v>
      </c>
      <c r="C14" s="15">
        <v>557.75</v>
      </c>
      <c r="D14" s="5">
        <v>180</v>
      </c>
      <c r="E14" s="6">
        <v>10</v>
      </c>
      <c r="F14" s="7">
        <v>44</v>
      </c>
      <c r="G14" s="8">
        <v>9</v>
      </c>
      <c r="H14" s="9">
        <f t="shared" si="0"/>
        <v>1</v>
      </c>
      <c r="I14" s="31">
        <v>4.3640699160278018</v>
      </c>
      <c r="J14" s="32" t="str">
        <f t="shared" si="1"/>
        <v/>
      </c>
      <c r="K14" s="33" t="str">
        <f t="shared" si="2"/>
        <v/>
      </c>
    </row>
    <row r="15" spans="1:11" x14ac:dyDescent="0.35">
      <c r="A15" s="1" t="s">
        <v>477</v>
      </c>
      <c r="B15" s="2" t="s">
        <v>363</v>
      </c>
      <c r="C15" s="15">
        <v>582.5</v>
      </c>
      <c r="D15" s="5">
        <v>129</v>
      </c>
      <c r="E15" s="6">
        <v>11</v>
      </c>
      <c r="F15" s="7">
        <v>37</v>
      </c>
      <c r="G15" s="8">
        <v>11</v>
      </c>
      <c r="H15" s="9">
        <f t="shared" si="0"/>
        <v>0</v>
      </c>
      <c r="I15" s="31">
        <v>15.032630522088425</v>
      </c>
      <c r="J15" s="32">
        <f t="shared" si="1"/>
        <v>0</v>
      </c>
      <c r="K15" s="33">
        <f t="shared" si="2"/>
        <v>0</v>
      </c>
    </row>
    <row r="16" spans="1:11" x14ac:dyDescent="0.35">
      <c r="A16" s="1" t="s">
        <v>478</v>
      </c>
      <c r="B16" s="2" t="s">
        <v>474</v>
      </c>
      <c r="C16" s="15">
        <v>545.25</v>
      </c>
      <c r="D16" s="5">
        <v>116</v>
      </c>
      <c r="E16" s="6">
        <v>12</v>
      </c>
      <c r="F16" s="7">
        <v>28</v>
      </c>
      <c r="G16" s="8">
        <v>12</v>
      </c>
      <c r="H16" s="9">
        <f t="shared" si="0"/>
        <v>0</v>
      </c>
      <c r="I16" s="31">
        <v>4.3640699160278018</v>
      </c>
      <c r="J16" s="32" t="str">
        <f t="shared" si="1"/>
        <v/>
      </c>
      <c r="K16" s="33" t="str">
        <f t="shared" si="2"/>
        <v/>
      </c>
    </row>
    <row r="17" spans="1:11" x14ac:dyDescent="0.35">
      <c r="A17" s="1" t="s">
        <v>479</v>
      </c>
      <c r="B17" s="2" t="s">
        <v>480</v>
      </c>
      <c r="C17" s="15">
        <v>548.6</v>
      </c>
      <c r="D17" s="5">
        <v>20</v>
      </c>
      <c r="E17" s="6">
        <v>13</v>
      </c>
      <c r="F17" s="7">
        <v>20</v>
      </c>
      <c r="G17" s="8">
        <v>13</v>
      </c>
      <c r="H17" s="9">
        <f t="shared" si="0"/>
        <v>0</v>
      </c>
      <c r="I17" s="31">
        <v>7.1173274917852041</v>
      </c>
      <c r="J17" s="32">
        <f t="shared" si="1"/>
        <v>0</v>
      </c>
      <c r="K17" s="33" t="str">
        <f t="shared" si="2"/>
        <v/>
      </c>
    </row>
    <row r="18" spans="1:11" x14ac:dyDescent="0.35">
      <c r="A18" s="1" t="s">
        <v>481</v>
      </c>
      <c r="B18" s="2" t="s">
        <v>482</v>
      </c>
      <c r="C18" s="15">
        <v>543.5</v>
      </c>
      <c r="D18" s="5">
        <v>13</v>
      </c>
      <c r="E18" s="6">
        <v>14</v>
      </c>
      <c r="F18" s="7">
        <v>13</v>
      </c>
      <c r="G18" s="8">
        <v>14</v>
      </c>
      <c r="H18" s="9">
        <f t="shared" si="0"/>
        <v>0</v>
      </c>
      <c r="I18" s="31">
        <v>8.5864184008761413</v>
      </c>
      <c r="J18" s="32">
        <f t="shared" si="1"/>
        <v>0</v>
      </c>
      <c r="K18" s="33" t="str">
        <f t="shared" si="2"/>
        <v/>
      </c>
    </row>
    <row r="19" spans="1:11" x14ac:dyDescent="0.35">
      <c r="A19" s="1" t="s">
        <v>483</v>
      </c>
      <c r="B19" s="2" t="s">
        <v>279</v>
      </c>
      <c r="C19" s="15">
        <v>548</v>
      </c>
      <c r="D19" s="5">
        <v>10</v>
      </c>
      <c r="E19" s="6">
        <v>15</v>
      </c>
      <c r="F19" s="7">
        <v>12</v>
      </c>
      <c r="G19" s="8">
        <v>15</v>
      </c>
      <c r="H19" s="9">
        <f t="shared" si="0"/>
        <v>0</v>
      </c>
      <c r="I19" s="31">
        <v>6.9587127731705323</v>
      </c>
      <c r="J19" s="32">
        <f t="shared" si="1"/>
        <v>0</v>
      </c>
      <c r="K19" s="33" t="str">
        <f t="shared" si="2"/>
        <v/>
      </c>
    </row>
    <row r="20" spans="1:11" x14ac:dyDescent="0.35">
      <c r="A20" s="1" t="s">
        <v>484</v>
      </c>
      <c r="B20" s="2" t="s">
        <v>485</v>
      </c>
      <c r="C20" s="15">
        <v>543.5</v>
      </c>
      <c r="D20" s="5">
        <v>10</v>
      </c>
      <c r="E20" s="6">
        <v>16</v>
      </c>
      <c r="F20" s="7">
        <v>8</v>
      </c>
      <c r="G20" s="8">
        <v>16</v>
      </c>
      <c r="H20" s="9">
        <f t="shared" si="0"/>
        <v>0</v>
      </c>
      <c r="I20" s="31">
        <v>-7.3447504302926063</v>
      </c>
      <c r="J20" s="32">
        <f t="shared" si="1"/>
        <v>0</v>
      </c>
      <c r="K20" s="33" t="str">
        <f t="shared" si="2"/>
        <v/>
      </c>
    </row>
    <row r="21" spans="1:11" x14ac:dyDescent="0.35">
      <c r="A21" s="1" t="s">
        <v>486</v>
      </c>
      <c r="B21" s="2" t="s">
        <v>487</v>
      </c>
      <c r="C21" s="15">
        <v>540</v>
      </c>
      <c r="D21" s="5">
        <v>2</v>
      </c>
      <c r="E21" s="6">
        <v>17</v>
      </c>
      <c r="F21" s="7">
        <v>3</v>
      </c>
      <c r="G21" s="8">
        <v>17</v>
      </c>
      <c r="H21" s="9">
        <f t="shared" si="0"/>
        <v>0</v>
      </c>
      <c r="I21" s="31">
        <v>24.64096385542166</v>
      </c>
      <c r="J21" s="32">
        <f t="shared" si="1"/>
        <v>0</v>
      </c>
      <c r="K21" s="33">
        <f t="shared" si="2"/>
        <v>0</v>
      </c>
    </row>
    <row r="22" spans="1:11" x14ac:dyDescent="0.35">
      <c r="A22" s="1" t="s">
        <v>488</v>
      </c>
      <c r="B22" s="2" t="s">
        <v>489</v>
      </c>
      <c r="C22" s="15">
        <v>527.5</v>
      </c>
      <c r="D22" s="5">
        <v>2</v>
      </c>
      <c r="E22" s="6">
        <v>18</v>
      </c>
      <c r="F22" s="7">
        <v>2</v>
      </c>
      <c r="G22" s="8">
        <v>18</v>
      </c>
      <c r="H22" s="9">
        <f t="shared" si="0"/>
        <v>0</v>
      </c>
      <c r="I22" s="31">
        <v>-4.8953997809419434</v>
      </c>
      <c r="J22" s="32" t="str">
        <f t="shared" si="1"/>
        <v/>
      </c>
      <c r="K22" s="33" t="str">
        <f t="shared" si="2"/>
        <v/>
      </c>
    </row>
    <row r="23" spans="1:11" x14ac:dyDescent="0.35">
      <c r="A23" s="1" t="s">
        <v>490</v>
      </c>
      <c r="B23" s="2" t="s">
        <v>153</v>
      </c>
      <c r="C23" s="15">
        <v>511</v>
      </c>
      <c r="D23" s="5">
        <v>1</v>
      </c>
      <c r="E23" s="6">
        <v>19</v>
      </c>
      <c r="F23" s="7">
        <v>0</v>
      </c>
      <c r="G23" s="8">
        <v>20</v>
      </c>
      <c r="H23" s="9">
        <f t="shared" si="0"/>
        <v>-1</v>
      </c>
      <c r="I23" s="31">
        <v>-0.15903614457829462</v>
      </c>
      <c r="J23" s="32" t="str">
        <f t="shared" si="1"/>
        <v/>
      </c>
      <c r="K23" s="33" t="str">
        <f t="shared" si="2"/>
        <v/>
      </c>
    </row>
    <row r="24" spans="1:11" x14ac:dyDescent="0.35">
      <c r="A24" s="1" t="s">
        <v>491</v>
      </c>
      <c r="B24" s="2" t="s">
        <v>330</v>
      </c>
      <c r="C24" s="15">
        <v>502</v>
      </c>
      <c r="D24" s="5">
        <v>1</v>
      </c>
      <c r="E24" s="6">
        <v>20</v>
      </c>
      <c r="F24" s="7">
        <v>1</v>
      </c>
      <c r="G24" s="8">
        <v>19</v>
      </c>
      <c r="H24" s="9">
        <f t="shared" si="0"/>
        <v>1</v>
      </c>
      <c r="I24" s="31">
        <v>-29.981258366800489</v>
      </c>
      <c r="J24" s="32">
        <f t="shared" si="1"/>
        <v>-1</v>
      </c>
      <c r="K24" s="33">
        <f t="shared" si="2"/>
        <v>-1</v>
      </c>
    </row>
    <row r="25" spans="1:11" x14ac:dyDescent="0.35">
      <c r="A25" s="1" t="s">
        <v>492</v>
      </c>
      <c r="B25" s="2" t="s">
        <v>493</v>
      </c>
      <c r="C25" s="15">
        <v>500</v>
      </c>
      <c r="D25" s="5">
        <v>1</v>
      </c>
      <c r="E25" s="6">
        <v>21</v>
      </c>
      <c r="F25" s="7">
        <v>0</v>
      </c>
      <c r="G25" s="8">
        <v>21</v>
      </c>
      <c r="H25" s="9">
        <f t="shared" si="0"/>
        <v>0</v>
      </c>
      <c r="I25" s="31">
        <v>-22.681114066656278</v>
      </c>
      <c r="J25" s="32">
        <f t="shared" si="1"/>
        <v>0</v>
      </c>
      <c r="K25" s="33">
        <f t="shared" si="2"/>
        <v>0</v>
      </c>
    </row>
    <row r="26" spans="1:11" ht="15" thickBot="1" x14ac:dyDescent="0.4">
      <c r="A26" s="1" t="s">
        <v>494</v>
      </c>
      <c r="B26" s="2" t="s">
        <v>495</v>
      </c>
      <c r="C26" s="15">
        <v>490</v>
      </c>
      <c r="D26" s="5">
        <v>0</v>
      </c>
      <c r="E26" s="6">
        <v>22</v>
      </c>
      <c r="F26" s="7">
        <v>0</v>
      </c>
      <c r="G26" s="8">
        <v>22</v>
      </c>
      <c r="H26" s="9">
        <f t="shared" si="0"/>
        <v>0</v>
      </c>
      <c r="I26" s="31">
        <v>-29.981258366800489</v>
      </c>
      <c r="J26" s="32">
        <f t="shared" si="1"/>
        <v>0</v>
      </c>
      <c r="K26" s="33">
        <f t="shared" si="2"/>
        <v>0</v>
      </c>
    </row>
    <row r="27" spans="1:11" hidden="1" x14ac:dyDescent="0.35">
      <c r="A27" s="1"/>
      <c r="B27" s="2"/>
      <c r="C27" s="15"/>
      <c r="D27" s="5"/>
      <c r="E27" s="6"/>
      <c r="F27" s="7"/>
      <c r="G27" s="8"/>
      <c r="H27" s="9"/>
      <c r="I27" s="31"/>
      <c r="J27" s="32"/>
      <c r="K27" s="33"/>
    </row>
    <row r="28" spans="1:11" hidden="1" x14ac:dyDescent="0.35">
      <c r="A28" s="1"/>
      <c r="B28" s="2"/>
      <c r="C28" s="15"/>
      <c r="D28" s="5"/>
      <c r="E28" s="6"/>
      <c r="F28" s="7"/>
      <c r="G28" s="8"/>
      <c r="H28" s="9"/>
      <c r="I28" s="31"/>
      <c r="J28" s="32"/>
      <c r="K28" s="33"/>
    </row>
    <row r="29" spans="1:11" hidden="1" x14ac:dyDescent="0.35">
      <c r="A29" s="1"/>
      <c r="B29" s="2"/>
      <c r="C29" s="15"/>
      <c r="D29" s="5"/>
      <c r="E29" s="6"/>
      <c r="F29" s="7"/>
      <c r="G29" s="8"/>
      <c r="H29" s="9"/>
      <c r="I29" s="31"/>
      <c r="J29" s="32"/>
      <c r="K29" s="33"/>
    </row>
    <row r="30" spans="1:11" hidden="1" x14ac:dyDescent="0.35">
      <c r="A30" s="1"/>
      <c r="B30" s="2"/>
      <c r="C30" s="15"/>
      <c r="D30" s="5"/>
      <c r="E30" s="6"/>
      <c r="F30" s="7"/>
      <c r="G30" s="8"/>
      <c r="H30" s="9"/>
      <c r="I30" s="31"/>
      <c r="J30" s="32"/>
      <c r="K30" s="33"/>
    </row>
    <row r="31" spans="1:11" hidden="1" x14ac:dyDescent="0.35">
      <c r="A31" s="1"/>
      <c r="B31" s="2"/>
      <c r="C31" s="15"/>
      <c r="D31" s="5"/>
      <c r="E31" s="6"/>
      <c r="F31" s="7"/>
      <c r="G31" s="8"/>
      <c r="H31" s="9"/>
      <c r="I31" s="31"/>
      <c r="J31" s="32"/>
      <c r="K31" s="33"/>
    </row>
    <row r="32" spans="1:11" hidden="1" x14ac:dyDescent="0.35">
      <c r="A32" s="1"/>
      <c r="B32" s="2"/>
      <c r="C32" s="15"/>
      <c r="D32" s="5"/>
      <c r="E32" s="6"/>
      <c r="F32" s="7"/>
      <c r="G32" s="8"/>
      <c r="H32" s="9"/>
      <c r="I32" s="31"/>
      <c r="J32" s="32"/>
      <c r="K32" s="33"/>
    </row>
    <row r="33" spans="1:11" hidden="1" x14ac:dyDescent="0.35">
      <c r="A33" s="1"/>
      <c r="B33" s="2"/>
      <c r="C33" s="15"/>
      <c r="D33" s="5"/>
      <c r="E33" s="6"/>
      <c r="F33" s="7"/>
      <c r="G33" s="8"/>
      <c r="H33" s="9"/>
      <c r="I33" s="31"/>
      <c r="J33" s="32"/>
      <c r="K33" s="33"/>
    </row>
    <row r="34" spans="1:11" hidden="1" x14ac:dyDescent="0.35">
      <c r="A34" s="1"/>
      <c r="B34" s="2"/>
      <c r="C34" s="15"/>
      <c r="D34" s="5"/>
      <c r="E34" s="6"/>
      <c r="F34" s="7"/>
      <c r="G34" s="8"/>
      <c r="H34" s="9"/>
      <c r="I34" s="31"/>
      <c r="J34" s="32"/>
      <c r="K34" s="33"/>
    </row>
    <row r="35" spans="1:11" hidden="1" x14ac:dyDescent="0.35">
      <c r="A35" s="1"/>
      <c r="B35" s="2"/>
      <c r="C35" s="15"/>
      <c r="D35" s="5"/>
      <c r="E35" s="6"/>
      <c r="F35" s="7"/>
      <c r="G35" s="8"/>
      <c r="H35" s="9"/>
      <c r="I35" s="31"/>
      <c r="J35" s="32"/>
      <c r="K35" s="33"/>
    </row>
    <row r="36" spans="1:11" hidden="1" x14ac:dyDescent="0.35">
      <c r="A36" s="1"/>
      <c r="B36" s="2"/>
      <c r="C36" s="15"/>
      <c r="D36" s="5"/>
      <c r="E36" s="6"/>
      <c r="F36" s="7"/>
      <c r="G36" s="8"/>
      <c r="H36" s="9"/>
      <c r="I36" s="31"/>
      <c r="J36" s="32"/>
      <c r="K36" s="33"/>
    </row>
    <row r="37" spans="1:11" hidden="1" x14ac:dyDescent="0.35">
      <c r="A37" s="1"/>
      <c r="B37" s="2"/>
      <c r="C37" s="15"/>
      <c r="D37" s="5"/>
      <c r="E37" s="6"/>
      <c r="F37" s="7"/>
      <c r="G37" s="8"/>
      <c r="H37" s="9"/>
      <c r="I37" s="31"/>
      <c r="J37" s="32"/>
      <c r="K37" s="33"/>
    </row>
    <row r="38" spans="1:11" hidden="1" x14ac:dyDescent="0.35">
      <c r="A38" s="1"/>
      <c r="B38" s="2"/>
      <c r="C38" s="15"/>
      <c r="D38" s="5"/>
      <c r="E38" s="6"/>
      <c r="F38" s="7"/>
      <c r="G38" s="8"/>
      <c r="H38" s="9"/>
      <c r="I38" s="31"/>
      <c r="J38" s="32"/>
      <c r="K38" s="33"/>
    </row>
    <row r="39" spans="1:11" hidden="1" x14ac:dyDescent="0.35">
      <c r="A39" s="1"/>
      <c r="B39" s="2"/>
      <c r="C39" s="15"/>
      <c r="D39" s="5"/>
      <c r="E39" s="6"/>
      <c r="F39" s="7"/>
      <c r="G39" s="8"/>
      <c r="H39" s="9"/>
      <c r="I39" s="31"/>
      <c r="J39" s="32"/>
      <c r="K39" s="33"/>
    </row>
    <row r="40" spans="1:11" hidden="1" x14ac:dyDescent="0.35">
      <c r="A40" s="1"/>
      <c r="B40" s="2"/>
      <c r="C40" s="15"/>
      <c r="D40" s="5"/>
      <c r="E40" s="6"/>
      <c r="F40" s="7"/>
      <c r="G40" s="8"/>
      <c r="H40" s="9"/>
      <c r="I40" s="31"/>
      <c r="J40" s="32"/>
      <c r="K40" s="33"/>
    </row>
    <row r="41" spans="1:11" hidden="1" x14ac:dyDescent="0.35">
      <c r="A41" s="1"/>
      <c r="B41" s="2"/>
      <c r="C41" s="15"/>
      <c r="D41" s="5"/>
      <c r="E41" s="6"/>
      <c r="F41" s="7"/>
      <c r="G41" s="8"/>
      <c r="H41" s="9"/>
      <c r="I41" s="31"/>
      <c r="J41" s="32"/>
      <c r="K41" s="33"/>
    </row>
    <row r="42" spans="1:11" hidden="1" x14ac:dyDescent="0.35">
      <c r="A42" s="1"/>
      <c r="B42" s="2"/>
      <c r="C42" s="15"/>
      <c r="D42" s="5"/>
      <c r="E42" s="6"/>
      <c r="F42" s="7"/>
      <c r="G42" s="8"/>
      <c r="H42" s="9"/>
      <c r="I42" s="31"/>
      <c r="J42" s="32"/>
      <c r="K42" s="33"/>
    </row>
    <row r="43" spans="1:11" hidden="1" x14ac:dyDescent="0.35">
      <c r="A43" s="1"/>
      <c r="B43" s="2"/>
      <c r="C43" s="15"/>
      <c r="D43" s="5"/>
      <c r="E43" s="6"/>
      <c r="F43" s="7"/>
      <c r="G43" s="8"/>
      <c r="H43" s="9"/>
      <c r="I43" s="31"/>
      <c r="J43" s="32"/>
      <c r="K43" s="33"/>
    </row>
    <row r="44" spans="1:11" hidden="1" x14ac:dyDescent="0.35">
      <c r="A44" s="1"/>
      <c r="B44" s="2"/>
      <c r="C44" s="15"/>
      <c r="D44" s="5"/>
      <c r="E44" s="6"/>
      <c r="F44" s="7"/>
      <c r="G44" s="8"/>
      <c r="H44" s="9"/>
      <c r="I44" s="31"/>
      <c r="J44" s="32"/>
      <c r="K44" s="33"/>
    </row>
    <row r="45" spans="1:11" hidden="1" x14ac:dyDescent="0.35">
      <c r="A45" s="1"/>
      <c r="B45" s="2"/>
      <c r="C45" s="15"/>
      <c r="D45" s="5"/>
      <c r="E45" s="6"/>
      <c r="F45" s="7"/>
      <c r="G45" s="8"/>
      <c r="H45" s="9"/>
      <c r="I45" s="31"/>
      <c r="J45" s="32"/>
      <c r="K45" s="33"/>
    </row>
    <row r="46" spans="1:11" hidden="1" x14ac:dyDescent="0.35">
      <c r="A46" s="1"/>
      <c r="B46" s="2"/>
      <c r="C46" s="15"/>
      <c r="D46" s="5"/>
      <c r="E46" s="6"/>
      <c r="F46" s="7"/>
      <c r="G46" s="8"/>
      <c r="H46" s="9"/>
      <c r="I46" s="31"/>
      <c r="J46" s="32"/>
      <c r="K46" s="33"/>
    </row>
    <row r="47" spans="1:11" hidden="1" x14ac:dyDescent="0.35">
      <c r="A47" s="1"/>
      <c r="B47" s="2"/>
      <c r="C47" s="15"/>
      <c r="D47" s="5"/>
      <c r="E47" s="6"/>
      <c r="F47" s="7"/>
      <c r="G47" s="8"/>
      <c r="H47" s="9"/>
      <c r="I47" s="31"/>
      <c r="J47" s="32"/>
      <c r="K47" s="33"/>
    </row>
    <row r="48" spans="1:11" hidden="1" x14ac:dyDescent="0.35">
      <c r="A48" s="1"/>
      <c r="B48" s="2"/>
      <c r="C48" s="15"/>
      <c r="D48" s="5"/>
      <c r="E48" s="6"/>
      <c r="F48" s="7"/>
      <c r="G48" s="8"/>
      <c r="H48" s="9"/>
      <c r="I48" s="31"/>
      <c r="J48" s="32"/>
      <c r="K48" s="33"/>
    </row>
    <row r="49" spans="1:11" hidden="1" x14ac:dyDescent="0.35">
      <c r="A49" s="1"/>
      <c r="B49" s="2"/>
      <c r="C49" s="15"/>
      <c r="D49" s="5"/>
      <c r="E49" s="6"/>
      <c r="F49" s="7"/>
      <c r="G49" s="8"/>
      <c r="H49" s="9"/>
      <c r="I49" s="31"/>
      <c r="J49" s="32"/>
      <c r="K49" s="33"/>
    </row>
    <row r="50" spans="1:11" hidden="1" x14ac:dyDescent="0.35">
      <c r="A50" s="1"/>
      <c r="B50" s="2"/>
      <c r="C50" s="15"/>
      <c r="D50" s="5"/>
      <c r="E50" s="6"/>
      <c r="F50" s="7"/>
      <c r="G50" s="8"/>
      <c r="H50" s="9"/>
      <c r="I50" s="31"/>
      <c r="J50" s="32"/>
      <c r="K50" s="33"/>
    </row>
    <row r="51" spans="1:11" hidden="1" x14ac:dyDescent="0.35">
      <c r="A51" s="1"/>
      <c r="B51" s="2"/>
      <c r="C51" s="15"/>
      <c r="D51" s="5"/>
      <c r="E51" s="6"/>
      <c r="F51" s="7"/>
      <c r="G51" s="8"/>
      <c r="H51" s="9"/>
      <c r="I51" s="31"/>
      <c r="J51" s="32"/>
      <c r="K51" s="33"/>
    </row>
    <row r="52" spans="1:11" hidden="1" x14ac:dyDescent="0.35">
      <c r="A52" s="1"/>
      <c r="B52" s="2"/>
      <c r="C52" s="15"/>
      <c r="D52" s="5"/>
      <c r="E52" s="6"/>
      <c r="F52" s="7"/>
      <c r="G52" s="8"/>
      <c r="H52" s="9"/>
      <c r="I52" s="31"/>
      <c r="J52" s="32"/>
      <c r="K52" s="33"/>
    </row>
    <row r="53" spans="1:11" hidden="1" x14ac:dyDescent="0.35">
      <c r="A53" s="1"/>
      <c r="B53" s="2"/>
      <c r="C53" s="15"/>
      <c r="D53" s="5"/>
      <c r="E53" s="6"/>
      <c r="F53" s="7"/>
      <c r="G53" s="8"/>
      <c r="H53" s="9"/>
      <c r="I53" s="31"/>
      <c r="J53" s="32"/>
      <c r="K53" s="33"/>
    </row>
    <row r="54" spans="1:11" hidden="1" x14ac:dyDescent="0.35">
      <c r="A54" s="1"/>
      <c r="B54" s="2"/>
      <c r="C54" s="15"/>
      <c r="D54" s="5"/>
      <c r="E54" s="6"/>
      <c r="F54" s="7"/>
      <c r="G54" s="8"/>
      <c r="H54" s="9"/>
      <c r="I54" s="31"/>
      <c r="J54" s="32"/>
      <c r="K54" s="33"/>
    </row>
    <row r="55" spans="1:11" hidden="1" x14ac:dyDescent="0.35">
      <c r="A55" s="1"/>
      <c r="B55" s="2"/>
      <c r="C55" s="15"/>
      <c r="D55" s="5"/>
      <c r="E55" s="6"/>
      <c r="F55" s="7"/>
      <c r="G55" s="8"/>
      <c r="H55" s="9"/>
      <c r="I55" s="31"/>
      <c r="J55" s="32"/>
      <c r="K55" s="33"/>
    </row>
    <row r="56" spans="1:11" hidden="1" x14ac:dyDescent="0.35">
      <c r="A56" s="1"/>
      <c r="B56" s="2"/>
      <c r="C56" s="15"/>
      <c r="D56" s="5"/>
      <c r="E56" s="6"/>
      <c r="F56" s="7"/>
      <c r="G56" s="8"/>
      <c r="H56" s="9"/>
      <c r="I56" s="31"/>
      <c r="J56" s="32"/>
      <c r="K56" s="33"/>
    </row>
    <row r="57" spans="1:11" hidden="1" x14ac:dyDescent="0.35">
      <c r="A57" s="1"/>
      <c r="B57" s="2"/>
      <c r="C57" s="15"/>
      <c r="D57" s="5"/>
      <c r="E57" s="6"/>
      <c r="F57" s="7"/>
      <c r="G57" s="8"/>
      <c r="H57" s="9"/>
      <c r="I57" s="31"/>
      <c r="J57" s="32"/>
      <c r="K57" s="33"/>
    </row>
    <row r="58" spans="1:11" hidden="1" x14ac:dyDescent="0.35">
      <c r="A58" s="1"/>
      <c r="B58" s="2"/>
      <c r="C58" s="15"/>
      <c r="D58" s="5"/>
      <c r="E58" s="6"/>
      <c r="F58" s="7"/>
      <c r="G58" s="8"/>
      <c r="H58" s="9"/>
      <c r="I58" s="31"/>
      <c r="J58" s="32"/>
      <c r="K58" s="33"/>
    </row>
    <row r="59" spans="1:11" hidden="1" x14ac:dyDescent="0.35">
      <c r="A59" s="1"/>
      <c r="B59" s="2"/>
      <c r="C59" s="15"/>
      <c r="D59" s="5"/>
      <c r="E59" s="6"/>
      <c r="F59" s="7"/>
      <c r="G59" s="8"/>
      <c r="H59" s="9"/>
      <c r="I59" s="31"/>
      <c r="J59" s="32"/>
      <c r="K59" s="33"/>
    </row>
    <row r="60" spans="1:11" hidden="1" x14ac:dyDescent="0.35">
      <c r="A60" s="1"/>
      <c r="B60" s="2"/>
      <c r="C60" s="15"/>
      <c r="D60" s="5"/>
      <c r="E60" s="6"/>
      <c r="F60" s="7"/>
      <c r="G60" s="8"/>
      <c r="H60" s="9"/>
      <c r="I60" s="31"/>
      <c r="J60" s="32"/>
      <c r="K60" s="33"/>
    </row>
    <row r="61" spans="1:11" hidden="1" x14ac:dyDescent="0.35">
      <c r="A61" s="1"/>
      <c r="B61" s="2"/>
      <c r="C61" s="15"/>
      <c r="D61" s="5"/>
      <c r="E61" s="6"/>
      <c r="F61" s="7"/>
      <c r="G61" s="8"/>
      <c r="H61" s="9"/>
      <c r="I61" s="31"/>
      <c r="J61" s="32"/>
      <c r="K61" s="33"/>
    </row>
    <row r="62" spans="1:11" hidden="1" x14ac:dyDescent="0.35">
      <c r="A62" s="1"/>
      <c r="B62" s="2"/>
      <c r="C62" s="15"/>
      <c r="D62" s="5"/>
      <c r="E62" s="6"/>
      <c r="F62" s="7"/>
      <c r="G62" s="8"/>
      <c r="H62" s="9"/>
      <c r="I62" s="31"/>
      <c r="J62" s="32"/>
      <c r="K62" s="33"/>
    </row>
    <row r="63" spans="1:11" hidden="1" x14ac:dyDescent="0.35">
      <c r="A63" s="1"/>
      <c r="B63" s="2"/>
      <c r="C63" s="15"/>
      <c r="D63" s="5"/>
      <c r="E63" s="6"/>
      <c r="F63" s="7"/>
      <c r="G63" s="8"/>
      <c r="H63" s="9"/>
      <c r="I63" s="31"/>
      <c r="J63" s="32"/>
      <c r="K63" s="33"/>
    </row>
    <row r="64" spans="1:11" hidden="1" x14ac:dyDescent="0.35">
      <c r="A64" s="1"/>
      <c r="B64" s="2"/>
      <c r="C64" s="15"/>
      <c r="D64" s="5"/>
      <c r="E64" s="6"/>
      <c r="F64" s="7"/>
      <c r="G64" s="8"/>
      <c r="H64" s="9"/>
      <c r="I64" s="31"/>
      <c r="J64" s="32"/>
      <c r="K64" s="33"/>
    </row>
    <row r="65" spans="1:11" hidden="1" x14ac:dyDescent="0.35">
      <c r="A65" s="1"/>
      <c r="B65" s="2"/>
      <c r="C65" s="15"/>
      <c r="D65" s="5"/>
      <c r="E65" s="6"/>
      <c r="F65" s="7"/>
      <c r="G65" s="8"/>
      <c r="H65" s="9"/>
      <c r="I65" s="31"/>
      <c r="J65" s="32"/>
      <c r="K65" s="33"/>
    </row>
    <row r="66" spans="1:11" hidden="1" x14ac:dyDescent="0.35">
      <c r="A66" s="1"/>
      <c r="B66" s="2"/>
      <c r="C66" s="15"/>
      <c r="D66" s="5"/>
      <c r="E66" s="6"/>
      <c r="F66" s="7"/>
      <c r="G66" s="8"/>
      <c r="H66" s="9"/>
      <c r="I66" s="31"/>
      <c r="J66" s="32"/>
      <c r="K66" s="33"/>
    </row>
    <row r="67" spans="1:11" hidden="1" x14ac:dyDescent="0.35">
      <c r="A67" s="1"/>
      <c r="B67" s="2"/>
      <c r="C67" s="15"/>
      <c r="D67" s="5"/>
      <c r="E67" s="6"/>
      <c r="F67" s="7"/>
      <c r="G67" s="8"/>
      <c r="H67" s="9"/>
      <c r="I67" s="31"/>
      <c r="J67" s="32"/>
      <c r="K67" s="33"/>
    </row>
    <row r="68" spans="1:11" hidden="1" x14ac:dyDescent="0.35">
      <c r="A68" s="1"/>
      <c r="B68" s="2"/>
      <c r="C68" s="15"/>
      <c r="D68" s="5"/>
      <c r="E68" s="6"/>
      <c r="F68" s="7"/>
      <c r="G68" s="8"/>
      <c r="H68" s="9"/>
      <c r="I68" s="31"/>
      <c r="J68" s="32"/>
      <c r="K68" s="33"/>
    </row>
    <row r="69" spans="1:11" hidden="1" x14ac:dyDescent="0.35">
      <c r="A69" s="1"/>
      <c r="B69" s="2"/>
      <c r="C69" s="15"/>
      <c r="D69" s="5"/>
      <c r="E69" s="6"/>
      <c r="F69" s="7"/>
      <c r="G69" s="8"/>
      <c r="H69" s="9"/>
      <c r="I69" s="31"/>
      <c r="J69" s="32"/>
      <c r="K69" s="33"/>
    </row>
    <row r="70" spans="1:11" hidden="1" x14ac:dyDescent="0.35">
      <c r="A70" s="1"/>
      <c r="B70" s="2"/>
      <c r="C70" s="15"/>
      <c r="D70" s="5"/>
      <c r="E70" s="6"/>
      <c r="F70" s="7"/>
      <c r="G70" s="8"/>
      <c r="H70" s="9"/>
      <c r="I70" s="31"/>
      <c r="J70" s="32"/>
      <c r="K70" s="33"/>
    </row>
    <row r="71" spans="1:11" hidden="1" x14ac:dyDescent="0.35">
      <c r="A71" s="1"/>
      <c r="B71" s="2"/>
      <c r="C71" s="15"/>
      <c r="D71" s="5"/>
      <c r="E71" s="6"/>
      <c r="F71" s="7"/>
      <c r="G71" s="8"/>
      <c r="H71" s="9"/>
      <c r="I71" s="31"/>
      <c r="J71" s="32"/>
      <c r="K71" s="33"/>
    </row>
    <row r="72" spans="1:11" hidden="1" x14ac:dyDescent="0.35">
      <c r="A72" s="1"/>
      <c r="B72" s="2"/>
      <c r="C72" s="15"/>
      <c r="D72" s="5"/>
      <c r="E72" s="6"/>
      <c r="F72" s="7"/>
      <c r="G72" s="8"/>
      <c r="H72" s="9"/>
      <c r="I72" s="31"/>
      <c r="J72" s="32"/>
      <c r="K72" s="33"/>
    </row>
    <row r="73" spans="1:11" hidden="1" x14ac:dyDescent="0.35">
      <c r="A73" s="1"/>
      <c r="B73" s="2"/>
      <c r="C73" s="15"/>
      <c r="D73" s="5"/>
      <c r="E73" s="6"/>
      <c r="F73" s="7"/>
      <c r="G73" s="8"/>
      <c r="H73" s="9"/>
      <c r="I73" s="31"/>
      <c r="J73" s="32"/>
      <c r="K73" s="33"/>
    </row>
    <row r="74" spans="1:11" hidden="1" x14ac:dyDescent="0.35">
      <c r="A74" s="1"/>
      <c r="B74" s="2"/>
      <c r="C74" s="15"/>
      <c r="D74" s="5"/>
      <c r="E74" s="6"/>
      <c r="F74" s="7"/>
      <c r="G74" s="8"/>
      <c r="H74" s="9"/>
      <c r="I74" s="31"/>
      <c r="J74" s="32"/>
      <c r="K74" s="33"/>
    </row>
    <row r="75" spans="1:11" hidden="1" x14ac:dyDescent="0.35">
      <c r="A75" s="1"/>
      <c r="B75" s="2"/>
      <c r="C75" s="15"/>
      <c r="D75" s="5"/>
      <c r="E75" s="6"/>
      <c r="F75" s="7"/>
      <c r="G75" s="8"/>
      <c r="H75" s="9"/>
      <c r="I75" s="31"/>
      <c r="J75" s="32"/>
      <c r="K75" s="33"/>
    </row>
    <row r="76" spans="1:11" hidden="1" x14ac:dyDescent="0.35">
      <c r="A76" s="1"/>
      <c r="B76" s="2"/>
      <c r="C76" s="15"/>
      <c r="D76" s="5"/>
      <c r="E76" s="6"/>
      <c r="F76" s="7"/>
      <c r="G76" s="8"/>
      <c r="H76" s="9"/>
      <c r="I76" s="31"/>
      <c r="J76" s="32"/>
      <c r="K76" s="33"/>
    </row>
    <row r="77" spans="1:11" hidden="1" x14ac:dyDescent="0.35">
      <c r="A77" s="1"/>
      <c r="B77" s="2"/>
      <c r="C77" s="15"/>
      <c r="D77" s="5"/>
      <c r="E77" s="6"/>
      <c r="F77" s="7"/>
      <c r="G77" s="8"/>
      <c r="H77" s="9"/>
      <c r="I77" s="31"/>
      <c r="J77" s="32"/>
      <c r="K77" s="33"/>
    </row>
    <row r="78" spans="1:11" hidden="1" x14ac:dyDescent="0.35">
      <c r="A78" s="1"/>
      <c r="B78" s="2"/>
      <c r="C78" s="15"/>
      <c r="D78" s="5"/>
      <c r="E78" s="6"/>
      <c r="F78" s="7"/>
      <c r="G78" s="8"/>
      <c r="H78" s="9"/>
      <c r="I78" s="31"/>
      <c r="J78" s="32"/>
      <c r="K78" s="33"/>
    </row>
    <row r="79" spans="1:11" hidden="1" x14ac:dyDescent="0.35">
      <c r="A79" s="1"/>
      <c r="B79" s="2"/>
      <c r="C79" s="15"/>
      <c r="D79" s="5"/>
      <c r="E79" s="6"/>
      <c r="F79" s="7"/>
      <c r="G79" s="8"/>
      <c r="H79" s="9"/>
      <c r="I79" s="31"/>
      <c r="J79" s="32"/>
      <c r="K79" s="33"/>
    </row>
    <row r="80" spans="1:11" hidden="1" x14ac:dyDescent="0.35">
      <c r="A80" s="1"/>
      <c r="B80" s="2"/>
      <c r="C80" s="15"/>
      <c r="D80" s="5"/>
      <c r="E80" s="6"/>
      <c r="F80" s="7"/>
      <c r="G80" s="8"/>
      <c r="H80" s="9"/>
      <c r="I80" s="31"/>
      <c r="J80" s="32"/>
      <c r="K80" s="33"/>
    </row>
    <row r="81" spans="1:11" hidden="1" x14ac:dyDescent="0.35">
      <c r="A81" s="1"/>
      <c r="B81" s="2"/>
      <c r="C81" s="15"/>
      <c r="D81" s="5"/>
      <c r="E81" s="6"/>
      <c r="F81" s="7"/>
      <c r="G81" s="8"/>
      <c r="H81" s="9"/>
      <c r="I81" s="31"/>
      <c r="J81" s="32"/>
      <c r="K81" s="33"/>
    </row>
    <row r="82" spans="1:11" hidden="1" x14ac:dyDescent="0.35">
      <c r="A82" s="1"/>
      <c r="B82" s="2"/>
      <c r="C82" s="15"/>
      <c r="D82" s="5"/>
      <c r="E82" s="6"/>
      <c r="F82" s="7"/>
      <c r="G82" s="8"/>
      <c r="H82" s="9"/>
      <c r="I82" s="31"/>
      <c r="J82" s="32"/>
      <c r="K82" s="33"/>
    </row>
    <row r="83" spans="1:11" hidden="1" x14ac:dyDescent="0.35">
      <c r="A83" s="1"/>
      <c r="B83" s="2"/>
      <c r="C83" s="15"/>
      <c r="D83" s="5"/>
      <c r="E83" s="6"/>
      <c r="F83" s="7"/>
      <c r="G83" s="8"/>
      <c r="H83" s="9"/>
      <c r="I83" s="31"/>
      <c r="J83" s="32"/>
      <c r="K83" s="33"/>
    </row>
    <row r="84" spans="1:11" hidden="1" x14ac:dyDescent="0.35">
      <c r="A84" s="1"/>
      <c r="B84" s="2"/>
      <c r="C84" s="15"/>
      <c r="D84" s="5"/>
      <c r="E84" s="6"/>
      <c r="F84" s="7"/>
      <c r="G84" s="8"/>
      <c r="H84" s="9"/>
      <c r="I84" s="31"/>
      <c r="J84" s="32"/>
      <c r="K84" s="33"/>
    </row>
    <row r="85" spans="1:11" hidden="1" x14ac:dyDescent="0.35">
      <c r="A85" s="1"/>
      <c r="B85" s="2"/>
      <c r="C85" s="15"/>
      <c r="D85" s="5"/>
      <c r="E85" s="6"/>
      <c r="F85" s="7"/>
      <c r="G85" s="8"/>
      <c r="H85" s="9"/>
      <c r="I85" s="31"/>
      <c r="J85" s="32"/>
      <c r="K85" s="33"/>
    </row>
    <row r="86" spans="1:11" hidden="1" x14ac:dyDescent="0.35">
      <c r="A86" s="1"/>
      <c r="B86" s="2"/>
      <c r="C86" s="15"/>
      <c r="D86" s="5"/>
      <c r="E86" s="6"/>
      <c r="F86" s="7"/>
      <c r="G86" s="8"/>
      <c r="H86" s="9"/>
      <c r="I86" s="31"/>
      <c r="J86" s="32"/>
      <c r="K86" s="33"/>
    </row>
    <row r="87" spans="1:11" hidden="1" x14ac:dyDescent="0.35">
      <c r="A87" s="1"/>
      <c r="B87" s="2"/>
      <c r="C87" s="15"/>
      <c r="D87" s="5"/>
      <c r="E87" s="6"/>
      <c r="F87" s="7"/>
      <c r="G87" s="8"/>
      <c r="H87" s="9"/>
      <c r="I87" s="31"/>
      <c r="J87" s="32"/>
      <c r="K87" s="33"/>
    </row>
    <row r="88" spans="1:11" hidden="1" x14ac:dyDescent="0.35">
      <c r="A88" s="1"/>
      <c r="B88" s="2"/>
      <c r="C88" s="15"/>
      <c r="D88" s="5"/>
      <c r="E88" s="6"/>
      <c r="F88" s="7"/>
      <c r="G88" s="8"/>
      <c r="H88" s="9"/>
      <c r="I88" s="31"/>
      <c r="J88" s="32"/>
      <c r="K88" s="33"/>
    </row>
    <row r="89" spans="1:11" hidden="1" x14ac:dyDescent="0.35">
      <c r="A89" s="1"/>
      <c r="B89" s="2"/>
      <c r="C89" s="15"/>
      <c r="D89" s="5"/>
      <c r="E89" s="6"/>
      <c r="F89" s="7"/>
      <c r="G89" s="8"/>
      <c r="H89" s="9"/>
      <c r="I89" s="31"/>
      <c r="J89" s="32"/>
      <c r="K89" s="33"/>
    </row>
    <row r="90" spans="1:11" hidden="1" x14ac:dyDescent="0.35">
      <c r="A90" s="1"/>
      <c r="B90" s="2"/>
      <c r="C90" s="15"/>
      <c r="D90" s="5"/>
      <c r="E90" s="6"/>
      <c r="F90" s="7"/>
      <c r="G90" s="8"/>
      <c r="H90" s="9"/>
      <c r="I90" s="31"/>
      <c r="J90" s="32"/>
      <c r="K90" s="33"/>
    </row>
    <row r="91" spans="1:11" hidden="1" x14ac:dyDescent="0.35">
      <c r="A91" s="1"/>
      <c r="B91" s="2"/>
      <c r="C91" s="15"/>
      <c r="D91" s="5"/>
      <c r="E91" s="6"/>
      <c r="F91" s="7"/>
      <c r="G91" s="8"/>
      <c r="H91" s="9"/>
      <c r="I91" s="31"/>
      <c r="J91" s="32"/>
      <c r="K91" s="33"/>
    </row>
    <row r="92" spans="1:11" hidden="1" x14ac:dyDescent="0.35">
      <c r="A92" s="1"/>
      <c r="B92" s="2"/>
      <c r="C92" s="15"/>
      <c r="D92" s="5"/>
      <c r="E92" s="6"/>
      <c r="F92" s="7"/>
      <c r="G92" s="8"/>
      <c r="H92" s="9"/>
      <c r="I92" s="31"/>
      <c r="J92" s="32"/>
      <c r="K92" s="33"/>
    </row>
    <row r="93" spans="1:11" hidden="1" x14ac:dyDescent="0.35">
      <c r="A93" s="1"/>
      <c r="B93" s="2"/>
      <c r="C93" s="15"/>
      <c r="D93" s="5"/>
      <c r="E93" s="6"/>
      <c r="F93" s="7"/>
      <c r="G93" s="8"/>
      <c r="H93" s="9"/>
      <c r="I93" s="31"/>
      <c r="J93" s="32"/>
      <c r="K93" s="33"/>
    </row>
    <row r="94" spans="1:11" hidden="1" x14ac:dyDescent="0.35">
      <c r="A94" s="1"/>
      <c r="B94" s="2"/>
      <c r="C94" s="15"/>
      <c r="D94" s="5"/>
      <c r="E94" s="6"/>
      <c r="F94" s="7"/>
      <c r="G94" s="8"/>
      <c r="H94" s="9"/>
      <c r="I94" s="31"/>
      <c r="J94" s="32"/>
      <c r="K94" s="33"/>
    </row>
    <row r="95" spans="1:11" hidden="1" x14ac:dyDescent="0.35">
      <c r="A95" s="1"/>
      <c r="B95" s="2"/>
      <c r="C95" s="15"/>
      <c r="D95" s="5"/>
      <c r="E95" s="6"/>
      <c r="F95" s="7"/>
      <c r="G95" s="8"/>
      <c r="H95" s="9"/>
      <c r="I95" s="31"/>
      <c r="J95" s="32"/>
      <c r="K95" s="33"/>
    </row>
    <row r="96" spans="1:11" hidden="1" x14ac:dyDescent="0.35">
      <c r="A96" s="1"/>
      <c r="B96" s="2"/>
      <c r="C96" s="15"/>
      <c r="D96" s="5"/>
      <c r="E96" s="6"/>
      <c r="F96" s="7"/>
      <c r="G96" s="8"/>
      <c r="H96" s="9"/>
      <c r="I96" s="31"/>
      <c r="J96" s="32"/>
      <c r="K96" s="33"/>
    </row>
    <row r="97" spans="1:11" hidden="1" x14ac:dyDescent="0.35">
      <c r="A97" s="1"/>
      <c r="B97" s="2"/>
      <c r="C97" s="15"/>
      <c r="D97" s="5"/>
      <c r="E97" s="6"/>
      <c r="F97" s="7"/>
      <c r="G97" s="8"/>
      <c r="H97" s="9"/>
      <c r="I97" s="31"/>
      <c r="J97" s="32"/>
      <c r="K97" s="33"/>
    </row>
    <row r="98" spans="1:11" hidden="1" x14ac:dyDescent="0.35">
      <c r="A98" s="1"/>
      <c r="B98" s="2"/>
      <c r="C98" s="15"/>
      <c r="D98" s="5"/>
      <c r="E98" s="6"/>
      <c r="F98" s="7"/>
      <c r="G98" s="8"/>
      <c r="H98" s="9"/>
      <c r="I98" s="31"/>
      <c r="J98" s="32"/>
      <c r="K98" s="33"/>
    </row>
    <row r="99" spans="1:11" hidden="1" x14ac:dyDescent="0.35">
      <c r="A99" s="1"/>
      <c r="B99" s="2"/>
      <c r="C99" s="15"/>
      <c r="D99" s="5"/>
      <c r="E99" s="6"/>
      <c r="F99" s="7"/>
      <c r="G99" s="8"/>
      <c r="H99" s="9"/>
      <c r="I99" s="31"/>
      <c r="J99" s="32"/>
      <c r="K99" s="33"/>
    </row>
    <row r="100" spans="1:11" hidden="1" x14ac:dyDescent="0.35">
      <c r="A100" s="1"/>
      <c r="B100" s="2"/>
      <c r="C100" s="15"/>
      <c r="D100" s="5"/>
      <c r="E100" s="6"/>
      <c r="F100" s="7"/>
      <c r="G100" s="8"/>
      <c r="H100" s="9"/>
      <c r="I100" s="31"/>
      <c r="J100" s="32"/>
      <c r="K100" s="33"/>
    </row>
    <row r="101" spans="1:11" hidden="1" x14ac:dyDescent="0.35">
      <c r="A101" s="1"/>
      <c r="B101" s="2"/>
      <c r="C101" s="15"/>
      <c r="D101" s="5"/>
      <c r="E101" s="6"/>
      <c r="F101" s="7"/>
      <c r="G101" s="8"/>
      <c r="H101" s="9"/>
      <c r="I101" s="31"/>
      <c r="J101" s="32"/>
      <c r="K101" s="33"/>
    </row>
    <row r="102" spans="1:11" hidden="1" x14ac:dyDescent="0.35">
      <c r="A102" s="1"/>
      <c r="B102" s="2"/>
      <c r="C102" s="15"/>
      <c r="D102" s="5"/>
      <c r="E102" s="6"/>
      <c r="F102" s="7"/>
      <c r="G102" s="8"/>
      <c r="H102" s="9"/>
      <c r="I102" s="31"/>
      <c r="J102" s="32"/>
      <c r="K102" s="33"/>
    </row>
    <row r="103" spans="1:11" hidden="1" x14ac:dyDescent="0.35">
      <c r="A103" s="1"/>
      <c r="B103" s="2"/>
      <c r="C103" s="15"/>
      <c r="D103" s="5"/>
      <c r="E103" s="6"/>
      <c r="F103" s="7"/>
      <c r="G103" s="8"/>
      <c r="H103" s="9"/>
      <c r="I103" s="31"/>
      <c r="J103" s="32"/>
      <c r="K103" s="33"/>
    </row>
    <row r="104" spans="1:11" hidden="1" x14ac:dyDescent="0.35">
      <c r="A104" s="1"/>
      <c r="B104" s="2"/>
      <c r="C104" s="15"/>
      <c r="D104" s="5"/>
      <c r="E104" s="6"/>
      <c r="F104" s="7"/>
      <c r="G104" s="8"/>
      <c r="H104" s="9"/>
      <c r="I104" s="31"/>
      <c r="J104" s="32"/>
      <c r="K104" s="33"/>
    </row>
    <row r="105" spans="1:11" hidden="1" x14ac:dyDescent="0.35">
      <c r="A105" s="1"/>
      <c r="B105" s="2"/>
      <c r="C105" s="15"/>
      <c r="D105" s="5"/>
      <c r="E105" s="6"/>
      <c r="F105" s="7"/>
      <c r="G105" s="8"/>
      <c r="H105" s="9"/>
      <c r="I105" s="31"/>
      <c r="J105" s="32"/>
      <c r="K105" s="33"/>
    </row>
    <row r="106" spans="1:11" hidden="1" x14ac:dyDescent="0.35">
      <c r="A106" s="1"/>
      <c r="B106" s="2"/>
      <c r="C106" s="15"/>
      <c r="D106" s="5"/>
      <c r="E106" s="6"/>
      <c r="F106" s="7"/>
      <c r="G106" s="8"/>
      <c r="H106" s="9"/>
      <c r="I106" s="31"/>
      <c r="J106" s="32"/>
      <c r="K106" s="33"/>
    </row>
    <row r="107" spans="1:11" hidden="1" x14ac:dyDescent="0.35">
      <c r="A107" s="1"/>
      <c r="B107" s="2"/>
      <c r="C107" s="15"/>
      <c r="D107" s="5"/>
      <c r="E107" s="6"/>
      <c r="F107" s="7"/>
      <c r="G107" s="8"/>
      <c r="H107" s="9"/>
      <c r="I107" s="31"/>
      <c r="J107" s="32"/>
      <c r="K107" s="33"/>
    </row>
    <row r="108" spans="1:11" hidden="1" x14ac:dyDescent="0.35">
      <c r="A108" s="1"/>
      <c r="B108" s="2"/>
      <c r="C108" s="15"/>
      <c r="D108" s="5"/>
      <c r="E108" s="6"/>
      <c r="F108" s="7"/>
      <c r="G108" s="8"/>
      <c r="H108" s="9"/>
      <c r="I108" s="31"/>
      <c r="J108" s="32"/>
      <c r="K108" s="33"/>
    </row>
    <row r="109" spans="1:11" hidden="1" x14ac:dyDescent="0.35">
      <c r="A109" s="1"/>
      <c r="B109" s="2"/>
      <c r="C109" s="15"/>
      <c r="D109" s="5"/>
      <c r="E109" s="6"/>
      <c r="F109" s="7"/>
      <c r="G109" s="8"/>
      <c r="H109" s="9"/>
      <c r="I109" s="31"/>
      <c r="J109" s="32"/>
      <c r="K109" s="33"/>
    </row>
    <row r="110" spans="1:11" hidden="1" x14ac:dyDescent="0.35">
      <c r="A110" s="1"/>
      <c r="B110" s="2"/>
      <c r="C110" s="15"/>
      <c r="D110" s="5"/>
      <c r="E110" s="6"/>
      <c r="F110" s="7"/>
      <c r="G110" s="8"/>
      <c r="H110" s="9"/>
      <c r="I110" s="31"/>
      <c r="J110" s="32"/>
      <c r="K110" s="33"/>
    </row>
    <row r="111" spans="1:11" hidden="1" x14ac:dyDescent="0.35">
      <c r="A111" s="1"/>
      <c r="B111" s="2"/>
      <c r="C111" s="15"/>
      <c r="D111" s="5"/>
      <c r="E111" s="6"/>
      <c r="F111" s="7"/>
      <c r="G111" s="8"/>
      <c r="H111" s="9"/>
      <c r="I111" s="31"/>
      <c r="J111" s="32"/>
      <c r="K111" s="33"/>
    </row>
    <row r="112" spans="1:11" hidden="1" x14ac:dyDescent="0.35">
      <c r="A112" s="1"/>
      <c r="B112" s="2"/>
      <c r="C112" s="15"/>
      <c r="D112" s="5"/>
      <c r="E112" s="6"/>
      <c r="F112" s="7"/>
      <c r="G112" s="8"/>
      <c r="H112" s="9"/>
      <c r="I112" s="31"/>
      <c r="J112" s="32"/>
      <c r="K112" s="33"/>
    </row>
    <row r="113" spans="1:11" hidden="1" x14ac:dyDescent="0.35">
      <c r="A113" s="1"/>
      <c r="B113" s="2"/>
      <c r="C113" s="15"/>
      <c r="D113" s="5"/>
      <c r="E113" s="6"/>
      <c r="F113" s="7"/>
      <c r="G113" s="8"/>
      <c r="H113" s="9"/>
      <c r="I113" s="31"/>
      <c r="J113" s="32"/>
      <c r="K113" s="33"/>
    </row>
    <row r="114" spans="1:11" hidden="1" x14ac:dyDescent="0.35">
      <c r="A114" s="1"/>
      <c r="B114" s="2"/>
      <c r="C114" s="15"/>
      <c r="D114" s="5"/>
      <c r="E114" s="6"/>
      <c r="F114" s="7"/>
      <c r="G114" s="8"/>
      <c r="H114" s="9"/>
      <c r="I114" s="31"/>
      <c r="J114" s="32"/>
      <c r="K114" s="33"/>
    </row>
    <row r="115" spans="1:11" hidden="1" x14ac:dyDescent="0.35">
      <c r="A115" s="1"/>
      <c r="B115" s="2"/>
      <c r="C115" s="15"/>
      <c r="D115" s="5"/>
      <c r="E115" s="6"/>
      <c r="F115" s="7"/>
      <c r="G115" s="8"/>
      <c r="H115" s="9"/>
      <c r="I115" s="31"/>
      <c r="J115" s="32"/>
      <c r="K115" s="33"/>
    </row>
    <row r="116" spans="1:11" hidden="1" x14ac:dyDescent="0.35">
      <c r="A116" s="1"/>
      <c r="B116" s="2"/>
      <c r="C116" s="15"/>
      <c r="D116" s="5"/>
      <c r="E116" s="6"/>
      <c r="F116" s="7"/>
      <c r="G116" s="8"/>
      <c r="H116" s="9"/>
      <c r="I116" s="31"/>
      <c r="J116" s="32"/>
      <c r="K116" s="33"/>
    </row>
    <row r="117" spans="1:11" hidden="1" x14ac:dyDescent="0.35">
      <c r="A117" s="1"/>
      <c r="B117" s="2"/>
      <c r="C117" s="15"/>
      <c r="D117" s="5"/>
      <c r="E117" s="6"/>
      <c r="F117" s="7"/>
      <c r="G117" s="8"/>
      <c r="H117" s="9"/>
      <c r="I117" s="31"/>
      <c r="J117" s="32"/>
      <c r="K117" s="33"/>
    </row>
    <row r="118" spans="1:11" hidden="1" x14ac:dyDescent="0.35">
      <c r="A118" s="1"/>
      <c r="B118" s="2"/>
      <c r="C118" s="15"/>
      <c r="D118" s="5"/>
      <c r="E118" s="6"/>
      <c r="F118" s="7"/>
      <c r="G118" s="8"/>
      <c r="H118" s="9"/>
      <c r="I118" s="31"/>
      <c r="J118" s="32"/>
      <c r="K118" s="33"/>
    </row>
    <row r="119" spans="1:11" hidden="1" x14ac:dyDescent="0.35">
      <c r="A119" s="1"/>
      <c r="B119" s="2"/>
      <c r="C119" s="15"/>
      <c r="D119" s="5"/>
      <c r="E119" s="6"/>
      <c r="F119" s="7"/>
      <c r="G119" s="8"/>
      <c r="H119" s="9"/>
      <c r="I119" s="31"/>
      <c r="J119" s="32"/>
      <c r="K119" s="33"/>
    </row>
    <row r="120" spans="1:11" hidden="1" x14ac:dyDescent="0.35">
      <c r="A120" s="1"/>
      <c r="B120" s="2"/>
      <c r="C120" s="15"/>
      <c r="D120" s="5"/>
      <c r="E120" s="6"/>
      <c r="F120" s="7"/>
      <c r="G120" s="8"/>
      <c r="H120" s="9"/>
      <c r="I120" s="31"/>
      <c r="J120" s="32"/>
      <c r="K120" s="33"/>
    </row>
    <row r="121" spans="1:11" hidden="1" x14ac:dyDescent="0.35">
      <c r="A121" s="1"/>
      <c r="B121" s="2"/>
      <c r="C121" s="15"/>
      <c r="D121" s="5"/>
      <c r="E121" s="6"/>
      <c r="F121" s="7"/>
      <c r="G121" s="8"/>
      <c r="H121" s="9"/>
      <c r="I121" s="31"/>
      <c r="J121" s="32"/>
      <c r="K121" s="33"/>
    </row>
    <row r="122" spans="1:11" hidden="1" x14ac:dyDescent="0.35">
      <c r="A122" s="1"/>
      <c r="B122" s="2"/>
      <c r="C122" s="15"/>
      <c r="D122" s="5"/>
      <c r="E122" s="6"/>
      <c r="F122" s="7"/>
      <c r="G122" s="8"/>
      <c r="H122" s="9"/>
      <c r="I122" s="31"/>
      <c r="J122" s="32"/>
      <c r="K122" s="33"/>
    </row>
    <row r="123" spans="1:11" hidden="1" x14ac:dyDescent="0.35">
      <c r="A123" s="1"/>
      <c r="B123" s="2"/>
      <c r="C123" s="15"/>
      <c r="D123" s="5"/>
      <c r="E123" s="6"/>
      <c r="F123" s="7"/>
      <c r="G123" s="8"/>
      <c r="H123" s="9"/>
      <c r="I123" s="31"/>
      <c r="J123" s="32"/>
      <c r="K123" s="33"/>
    </row>
    <row r="124" spans="1:11" hidden="1" x14ac:dyDescent="0.35">
      <c r="A124" s="1"/>
      <c r="B124" s="2"/>
      <c r="C124" s="15"/>
      <c r="D124" s="5"/>
      <c r="E124" s="6"/>
      <c r="F124" s="7"/>
      <c r="G124" s="8"/>
      <c r="H124" s="9"/>
      <c r="I124" s="31"/>
      <c r="J124" s="32"/>
      <c r="K124" s="33"/>
    </row>
    <row r="125" spans="1:11" hidden="1" x14ac:dyDescent="0.35">
      <c r="A125" s="1"/>
      <c r="B125" s="2"/>
      <c r="C125" s="15"/>
      <c r="D125" s="5"/>
      <c r="E125" s="6"/>
      <c r="F125" s="7"/>
      <c r="G125" s="8"/>
      <c r="H125" s="9"/>
      <c r="I125" s="31"/>
      <c r="J125" s="32"/>
      <c r="K125" s="33"/>
    </row>
    <row r="126" spans="1:11" hidden="1" x14ac:dyDescent="0.35">
      <c r="A126" s="1"/>
      <c r="B126" s="2"/>
      <c r="C126" s="15"/>
      <c r="D126" s="5"/>
      <c r="E126" s="6"/>
      <c r="F126" s="7"/>
      <c r="G126" s="8"/>
      <c r="H126" s="9"/>
      <c r="I126" s="31"/>
      <c r="J126" s="32"/>
      <c r="K126" s="33"/>
    </row>
    <row r="127" spans="1:11" hidden="1" x14ac:dyDescent="0.35">
      <c r="A127" s="1"/>
      <c r="B127" s="2"/>
      <c r="C127" s="15"/>
      <c r="D127" s="5"/>
      <c r="E127" s="6"/>
      <c r="F127" s="7"/>
      <c r="G127" s="8"/>
      <c r="H127" s="9"/>
      <c r="I127" s="31"/>
      <c r="J127" s="32"/>
      <c r="K127" s="33"/>
    </row>
    <row r="128" spans="1:11" hidden="1" x14ac:dyDescent="0.35">
      <c r="A128" s="1"/>
      <c r="B128" s="2"/>
      <c r="C128" s="15"/>
      <c r="D128" s="5"/>
      <c r="E128" s="6"/>
      <c r="F128" s="7"/>
      <c r="G128" s="8"/>
      <c r="H128" s="9"/>
      <c r="I128" s="31"/>
      <c r="J128" s="32"/>
      <c r="K128" s="33"/>
    </row>
    <row r="129" spans="1:11" hidden="1" x14ac:dyDescent="0.35">
      <c r="A129" s="1"/>
      <c r="B129" s="2"/>
      <c r="C129" s="15"/>
      <c r="D129" s="5"/>
      <c r="E129" s="6"/>
      <c r="F129" s="7"/>
      <c r="G129" s="8"/>
      <c r="H129" s="9"/>
      <c r="I129" s="31"/>
      <c r="J129" s="32"/>
      <c r="K129" s="33"/>
    </row>
    <row r="130" spans="1:11" hidden="1" x14ac:dyDescent="0.35">
      <c r="A130" s="1"/>
      <c r="B130" s="2"/>
      <c r="C130" s="15"/>
      <c r="D130" s="5"/>
      <c r="E130" s="6"/>
      <c r="F130" s="7"/>
      <c r="G130" s="8"/>
      <c r="H130" s="9"/>
      <c r="I130" s="31"/>
      <c r="J130" s="32"/>
      <c r="K130" s="33"/>
    </row>
    <row r="131" spans="1:11" hidden="1" x14ac:dyDescent="0.35">
      <c r="A131" s="1"/>
      <c r="B131" s="2"/>
      <c r="C131" s="15"/>
      <c r="D131" s="5"/>
      <c r="E131" s="6"/>
      <c r="F131" s="7"/>
      <c r="G131" s="8"/>
      <c r="H131" s="9"/>
      <c r="I131" s="31"/>
      <c r="J131" s="32"/>
      <c r="K131" s="33"/>
    </row>
    <row r="132" spans="1:11" hidden="1" x14ac:dyDescent="0.35">
      <c r="A132" s="1"/>
      <c r="B132" s="2"/>
      <c r="C132" s="15"/>
      <c r="D132" s="5"/>
      <c r="E132" s="6"/>
      <c r="F132" s="7"/>
      <c r="G132" s="8"/>
      <c r="H132" s="9"/>
      <c r="I132" s="31"/>
      <c r="J132" s="32"/>
      <c r="K132" s="33"/>
    </row>
    <row r="133" spans="1:11" hidden="1" x14ac:dyDescent="0.35">
      <c r="A133" s="1"/>
      <c r="B133" s="2"/>
      <c r="C133" s="15"/>
      <c r="D133" s="5"/>
      <c r="E133" s="6"/>
      <c r="F133" s="7"/>
      <c r="G133" s="8"/>
      <c r="H133" s="9"/>
      <c r="I133" s="31"/>
      <c r="J133" s="32"/>
      <c r="K133" s="33"/>
    </row>
    <row r="134" spans="1:11" hidden="1" x14ac:dyDescent="0.35">
      <c r="A134" s="1"/>
      <c r="B134" s="2"/>
      <c r="C134" s="15"/>
      <c r="D134" s="5"/>
      <c r="E134" s="6"/>
      <c r="F134" s="7"/>
      <c r="G134" s="8"/>
      <c r="H134" s="9"/>
      <c r="I134" s="31"/>
      <c r="J134" s="32"/>
      <c r="K134" s="33"/>
    </row>
    <row r="135" spans="1:11" hidden="1" x14ac:dyDescent="0.35">
      <c r="A135" s="1"/>
      <c r="B135" s="2"/>
      <c r="C135" s="15"/>
      <c r="D135" s="5"/>
      <c r="E135" s="6"/>
      <c r="F135" s="7"/>
      <c r="G135" s="8"/>
      <c r="H135" s="9"/>
      <c r="I135" s="31"/>
      <c r="J135" s="32"/>
      <c r="K135" s="33"/>
    </row>
    <row r="136" spans="1:11" hidden="1" x14ac:dyDescent="0.35">
      <c r="A136" s="1"/>
      <c r="B136" s="2"/>
      <c r="C136" s="15"/>
      <c r="D136" s="5"/>
      <c r="E136" s="6"/>
      <c r="F136" s="7"/>
      <c r="G136" s="8"/>
      <c r="H136" s="9"/>
      <c r="I136" s="31"/>
      <c r="J136" s="32"/>
      <c r="K136" s="33"/>
    </row>
    <row r="137" spans="1:11" hidden="1" x14ac:dyDescent="0.35">
      <c r="A137" s="1"/>
      <c r="B137" s="2"/>
      <c r="C137" s="15"/>
      <c r="D137" s="5"/>
      <c r="E137" s="6"/>
      <c r="F137" s="7"/>
      <c r="G137" s="8"/>
      <c r="H137" s="9"/>
      <c r="I137" s="31"/>
      <c r="J137" s="32"/>
      <c r="K137" s="33"/>
    </row>
    <row r="138" spans="1:11" hidden="1" x14ac:dyDescent="0.35">
      <c r="A138" s="1"/>
      <c r="B138" s="2"/>
      <c r="C138" s="15"/>
      <c r="D138" s="5"/>
      <c r="E138" s="6"/>
      <c r="F138" s="7"/>
      <c r="G138" s="8"/>
      <c r="H138" s="9"/>
      <c r="I138" s="31"/>
      <c r="J138" s="32"/>
      <c r="K138" s="33"/>
    </row>
    <row r="139" spans="1:11" hidden="1" x14ac:dyDescent="0.35">
      <c r="A139" s="1"/>
      <c r="B139" s="2"/>
      <c r="C139" s="15"/>
      <c r="D139" s="5"/>
      <c r="E139" s="6"/>
      <c r="F139" s="7"/>
      <c r="G139" s="8"/>
      <c r="H139" s="9"/>
      <c r="I139" s="31"/>
      <c r="J139" s="32"/>
      <c r="K139" s="33"/>
    </row>
    <row r="140" spans="1:11" hidden="1" x14ac:dyDescent="0.35">
      <c r="A140" s="1"/>
      <c r="B140" s="2"/>
      <c r="C140" s="15"/>
      <c r="D140" s="5"/>
      <c r="E140" s="6"/>
      <c r="F140" s="7"/>
      <c r="G140" s="8"/>
      <c r="H140" s="9"/>
      <c r="I140" s="31"/>
      <c r="J140" s="32"/>
      <c r="K140" s="33"/>
    </row>
    <row r="141" spans="1:11" hidden="1" x14ac:dyDescent="0.35">
      <c r="A141" s="1"/>
      <c r="B141" s="2"/>
      <c r="C141" s="15"/>
      <c r="D141" s="5"/>
      <c r="E141" s="6"/>
      <c r="F141" s="7"/>
      <c r="G141" s="8"/>
      <c r="H141" s="9"/>
      <c r="I141" s="31"/>
      <c r="J141" s="32"/>
      <c r="K141" s="33"/>
    </row>
    <row r="142" spans="1:11" hidden="1" x14ac:dyDescent="0.35">
      <c r="A142" s="1"/>
      <c r="B142" s="2"/>
      <c r="C142" s="15"/>
      <c r="D142" s="5"/>
      <c r="E142" s="6"/>
      <c r="F142" s="7"/>
      <c r="G142" s="8"/>
      <c r="H142" s="9"/>
      <c r="I142" s="31"/>
      <c r="J142" s="32"/>
      <c r="K142" s="33"/>
    </row>
    <row r="143" spans="1:11" hidden="1" x14ac:dyDescent="0.35">
      <c r="A143" s="1"/>
      <c r="B143" s="2"/>
      <c r="C143" s="15"/>
      <c r="D143" s="5"/>
      <c r="E143" s="6"/>
      <c r="F143" s="7"/>
      <c r="G143" s="8"/>
      <c r="H143" s="9"/>
      <c r="I143" s="31"/>
      <c r="J143" s="32"/>
      <c r="K143" s="33"/>
    </row>
    <row r="144" spans="1:11" hidden="1" x14ac:dyDescent="0.35">
      <c r="A144" s="1"/>
      <c r="B144" s="2"/>
      <c r="C144" s="15"/>
      <c r="D144" s="5"/>
      <c r="E144" s="6"/>
      <c r="F144" s="7"/>
      <c r="G144" s="8"/>
      <c r="H144" s="9"/>
      <c r="I144" s="31"/>
      <c r="J144" s="32"/>
      <c r="K144" s="33"/>
    </row>
    <row r="145" spans="1:11" hidden="1" x14ac:dyDescent="0.35">
      <c r="A145" s="1"/>
      <c r="B145" s="2"/>
      <c r="C145" s="15"/>
      <c r="D145" s="5"/>
      <c r="E145" s="6"/>
      <c r="F145" s="7"/>
      <c r="G145" s="8"/>
      <c r="H145" s="9"/>
      <c r="I145" s="31"/>
      <c r="J145" s="32"/>
      <c r="K145" s="33"/>
    </row>
    <row r="146" spans="1:11" hidden="1" x14ac:dyDescent="0.35">
      <c r="A146" s="1"/>
      <c r="B146" s="2"/>
      <c r="C146" s="15"/>
      <c r="D146" s="5"/>
      <c r="E146" s="6"/>
      <c r="F146" s="7"/>
      <c r="G146" s="8"/>
      <c r="H146" s="9"/>
      <c r="I146" s="31"/>
      <c r="J146" s="32"/>
      <c r="K146" s="33"/>
    </row>
    <row r="147" spans="1:11" hidden="1" x14ac:dyDescent="0.35">
      <c r="A147" s="1"/>
      <c r="B147" s="2"/>
      <c r="C147" s="15"/>
      <c r="D147" s="5"/>
      <c r="E147" s="6"/>
      <c r="F147" s="7"/>
      <c r="G147" s="8"/>
      <c r="H147" s="9"/>
      <c r="I147" s="31"/>
      <c r="J147" s="32"/>
      <c r="K147" s="33"/>
    </row>
    <row r="148" spans="1:11" hidden="1" x14ac:dyDescent="0.35">
      <c r="A148" s="1"/>
      <c r="B148" s="2"/>
      <c r="C148" s="15"/>
      <c r="D148" s="5"/>
      <c r="E148" s="6"/>
      <c r="F148" s="7"/>
      <c r="G148" s="8"/>
      <c r="H148" s="9"/>
      <c r="I148" s="31"/>
      <c r="J148" s="32"/>
      <c r="K148" s="33"/>
    </row>
    <row r="149" spans="1:11" hidden="1" x14ac:dyDescent="0.35">
      <c r="A149" s="1"/>
      <c r="B149" s="2"/>
      <c r="C149" s="15"/>
      <c r="D149" s="5"/>
      <c r="E149" s="6"/>
      <c r="F149" s="7"/>
      <c r="G149" s="8"/>
      <c r="H149" s="9"/>
      <c r="I149" s="31"/>
      <c r="J149" s="32"/>
      <c r="K149" s="33"/>
    </row>
    <row r="150" spans="1:11" hidden="1" x14ac:dyDescent="0.35">
      <c r="A150" s="1"/>
      <c r="B150" s="2"/>
      <c r="C150" s="15"/>
      <c r="D150" s="5"/>
      <c r="E150" s="6"/>
      <c r="F150" s="7"/>
      <c r="G150" s="8"/>
      <c r="H150" s="9"/>
      <c r="I150" s="31"/>
      <c r="J150" s="32"/>
      <c r="K150" s="33"/>
    </row>
    <row r="151" spans="1:11" hidden="1" x14ac:dyDescent="0.35">
      <c r="A151" s="1"/>
      <c r="B151" s="2"/>
      <c r="C151" s="15"/>
      <c r="D151" s="5"/>
      <c r="E151" s="6"/>
      <c r="F151" s="7"/>
      <c r="G151" s="8"/>
      <c r="H151" s="9"/>
      <c r="I151" s="31"/>
      <c r="J151" s="32"/>
      <c r="K151" s="33"/>
    </row>
    <row r="152" spans="1:11" hidden="1" x14ac:dyDescent="0.35">
      <c r="A152" s="1"/>
      <c r="B152" s="2"/>
      <c r="C152" s="15"/>
      <c r="D152" s="5"/>
      <c r="E152" s="6"/>
      <c r="F152" s="7"/>
      <c r="G152" s="8"/>
      <c r="H152" s="9"/>
      <c r="I152" s="31"/>
      <c r="J152" s="32"/>
      <c r="K152" s="33"/>
    </row>
    <row r="153" spans="1:11" hidden="1" x14ac:dyDescent="0.35">
      <c r="A153" s="1"/>
      <c r="B153" s="2"/>
      <c r="C153" s="15"/>
      <c r="D153" s="5"/>
      <c r="E153" s="6"/>
      <c r="F153" s="7"/>
      <c r="G153" s="8"/>
      <c r="H153" s="9"/>
      <c r="I153" s="31"/>
      <c r="J153" s="32"/>
      <c r="K153" s="33"/>
    </row>
    <row r="154" spans="1:11" ht="15" hidden="1" thickBot="1" x14ac:dyDescent="0.4">
      <c r="A154" s="3"/>
      <c r="B154" s="4"/>
      <c r="C154" s="16"/>
      <c r="D154" s="10"/>
      <c r="E154" s="11"/>
      <c r="F154" s="12"/>
      <c r="G154" s="13"/>
      <c r="H154" s="14"/>
      <c r="I154" s="36"/>
      <c r="J154" s="34"/>
      <c r="K154" s="35"/>
    </row>
    <row r="155" spans="1:11" ht="1" customHeight="1" thickTop="1" x14ac:dyDescent="0.3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</sheetData>
  <sortState xmlns:xlrd2="http://schemas.microsoft.com/office/spreadsheetml/2017/richdata2" ref="A5:H26">
    <sortCondition ref="E5:E26"/>
  </sortState>
  <mergeCells count="8">
    <mergeCell ref="H3:H4"/>
    <mergeCell ref="I3:K3"/>
    <mergeCell ref="A1:K1"/>
    <mergeCell ref="A3:A4"/>
    <mergeCell ref="B3:B4"/>
    <mergeCell ref="C3:C4"/>
    <mergeCell ref="D3:E3"/>
    <mergeCell ref="F3:G3"/>
  </mergeCells>
  <conditionalFormatting sqref="H5:H26">
    <cfRule type="colorScale" priority="4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I5:I26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J5:K26">
    <cfRule type="colorScale" priority="1">
      <colorScale>
        <cfvo type="min"/>
        <cfvo type="num" val="0"/>
        <color rgb="FFF8696B"/>
        <color rgb="FFFFEF9C"/>
      </colorScale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16D4B-30C9-4646-A047-79D9077814B4}">
  <sheetPr codeName="List2"/>
  <dimension ref="A1:K155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2" width="25.6328125" customWidth="1"/>
    <col min="3" max="9" width="10.6328125" customWidth="1"/>
    <col min="10" max="11" width="5.6328125" customWidth="1"/>
  </cols>
  <sheetData>
    <row r="1" spans="1:11" ht="25" customHeight="1" x14ac:dyDescent="0.35">
      <c r="A1" s="60" t="s">
        <v>788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5" customHeight="1" thickBot="1" x14ac:dyDescent="0.4"/>
    <row r="3" spans="1:11" ht="20" customHeight="1" thickTop="1" x14ac:dyDescent="0.35">
      <c r="A3" s="61" t="s">
        <v>0</v>
      </c>
      <c r="B3" s="63" t="s">
        <v>1</v>
      </c>
      <c r="C3" s="65" t="s">
        <v>2</v>
      </c>
      <c r="D3" s="65" t="s">
        <v>549</v>
      </c>
      <c r="E3" s="65"/>
      <c r="F3" s="65" t="s">
        <v>550</v>
      </c>
      <c r="G3" s="65"/>
      <c r="H3" s="55" t="s">
        <v>5</v>
      </c>
      <c r="I3" s="57" t="s">
        <v>551</v>
      </c>
      <c r="J3" s="58"/>
      <c r="K3" s="59"/>
    </row>
    <row r="4" spans="1:11" ht="20" customHeight="1" thickBot="1" x14ac:dyDescent="0.4">
      <c r="A4" s="62"/>
      <c r="B4" s="64"/>
      <c r="C4" s="66"/>
      <c r="D4" s="18" t="s">
        <v>3</v>
      </c>
      <c r="E4" s="19" t="s">
        <v>4</v>
      </c>
      <c r="F4" s="20" t="s">
        <v>3</v>
      </c>
      <c r="G4" s="18" t="s">
        <v>4</v>
      </c>
      <c r="H4" s="56"/>
      <c r="I4" s="38" t="s">
        <v>784</v>
      </c>
      <c r="J4" s="43" t="s">
        <v>785</v>
      </c>
      <c r="K4" s="44" t="s">
        <v>786</v>
      </c>
    </row>
    <row r="5" spans="1:11" ht="15" thickTop="1" x14ac:dyDescent="0.35">
      <c r="A5" s="21" t="s">
        <v>496</v>
      </c>
      <c r="B5" s="22" t="s">
        <v>34</v>
      </c>
      <c r="C5" s="23">
        <v>571</v>
      </c>
      <c r="D5" s="24">
        <v>431</v>
      </c>
      <c r="E5" s="25">
        <v>1</v>
      </c>
      <c r="F5" s="26">
        <v>97</v>
      </c>
      <c r="G5" s="27">
        <v>2</v>
      </c>
      <c r="H5" s="28">
        <f t="shared" ref="H5:H41" si="0">E5-G5</f>
        <v>-1</v>
      </c>
      <c r="I5" s="37">
        <v>-7.7383887898593002</v>
      </c>
      <c r="J5" s="45">
        <f t="shared" ref="J5:J41" si="1">IF(ABS($I5)&gt;=5,SIGN($H5*$I5),"")</f>
        <v>1</v>
      </c>
      <c r="K5" s="46" t="str">
        <f t="shared" ref="K5:K41" si="2">IF(ABS($I5)&gt;=10,SIGN($H5*$I5),"")</f>
        <v/>
      </c>
    </row>
    <row r="6" spans="1:11" x14ac:dyDescent="0.35">
      <c r="A6" s="1" t="s">
        <v>497</v>
      </c>
      <c r="B6" s="2" t="s">
        <v>9</v>
      </c>
      <c r="C6" s="15">
        <v>581.6</v>
      </c>
      <c r="D6" s="5">
        <v>409</v>
      </c>
      <c r="E6" s="6">
        <v>2</v>
      </c>
      <c r="F6" s="7">
        <v>98</v>
      </c>
      <c r="G6" s="8">
        <v>1</v>
      </c>
      <c r="H6" s="9">
        <f t="shared" si="0"/>
        <v>1</v>
      </c>
      <c r="I6" s="31">
        <v>17.980998217468823</v>
      </c>
      <c r="J6" s="47">
        <f t="shared" si="1"/>
        <v>1</v>
      </c>
      <c r="K6" s="48">
        <f t="shared" si="2"/>
        <v>1</v>
      </c>
    </row>
    <row r="7" spans="1:11" x14ac:dyDescent="0.35">
      <c r="A7" s="1" t="s">
        <v>498</v>
      </c>
      <c r="B7" s="2" t="s">
        <v>546</v>
      </c>
      <c r="C7" s="15">
        <v>565.4</v>
      </c>
      <c r="D7" s="5">
        <v>405</v>
      </c>
      <c r="E7" s="6">
        <v>3</v>
      </c>
      <c r="F7" s="7">
        <v>79</v>
      </c>
      <c r="G7" s="8">
        <v>6</v>
      </c>
      <c r="H7" s="9">
        <f t="shared" si="0"/>
        <v>-3</v>
      </c>
      <c r="I7" s="31">
        <v>1.7363087892499607</v>
      </c>
      <c r="J7" s="47" t="str">
        <f t="shared" si="1"/>
        <v/>
      </c>
      <c r="K7" s="48" t="str">
        <f t="shared" si="2"/>
        <v/>
      </c>
    </row>
    <row r="8" spans="1:11" x14ac:dyDescent="0.35">
      <c r="A8" s="1" t="s">
        <v>499</v>
      </c>
      <c r="B8" s="2" t="s">
        <v>500</v>
      </c>
      <c r="C8" s="15">
        <v>586.4</v>
      </c>
      <c r="D8" s="5">
        <v>404</v>
      </c>
      <c r="E8" s="6">
        <v>4</v>
      </c>
      <c r="F8" s="7">
        <v>93</v>
      </c>
      <c r="G8" s="8">
        <v>3</v>
      </c>
      <c r="H8" s="9">
        <f t="shared" si="0"/>
        <v>1</v>
      </c>
      <c r="I8" s="31">
        <v>5.0954115818821037</v>
      </c>
      <c r="J8" s="47">
        <f t="shared" si="1"/>
        <v>1</v>
      </c>
      <c r="K8" s="48" t="str">
        <f t="shared" si="2"/>
        <v/>
      </c>
    </row>
    <row r="9" spans="1:11" x14ac:dyDescent="0.35">
      <c r="A9" s="1" t="s">
        <v>501</v>
      </c>
      <c r="B9" s="2" t="s">
        <v>547</v>
      </c>
      <c r="C9" s="15">
        <v>566.33333333333337</v>
      </c>
      <c r="D9" s="5">
        <v>388</v>
      </c>
      <c r="E9" s="6">
        <v>5</v>
      </c>
      <c r="F9" s="7">
        <v>86</v>
      </c>
      <c r="G9" s="8">
        <v>5</v>
      </c>
      <c r="H9" s="9">
        <f t="shared" si="0"/>
        <v>0</v>
      </c>
      <c r="I9" s="31">
        <v>3.3797671282966348</v>
      </c>
      <c r="J9" s="47" t="str">
        <f t="shared" si="1"/>
        <v/>
      </c>
      <c r="K9" s="48" t="str">
        <f t="shared" si="2"/>
        <v/>
      </c>
    </row>
    <row r="10" spans="1:11" x14ac:dyDescent="0.35">
      <c r="A10" s="1" t="s">
        <v>502</v>
      </c>
      <c r="B10" s="2" t="s">
        <v>503</v>
      </c>
      <c r="C10" s="15">
        <v>569.5</v>
      </c>
      <c r="D10" s="5">
        <v>378</v>
      </c>
      <c r="E10" s="6">
        <v>6</v>
      </c>
      <c r="F10" s="7">
        <v>88</v>
      </c>
      <c r="G10" s="8">
        <v>4</v>
      </c>
      <c r="H10" s="9">
        <f t="shared" si="0"/>
        <v>2</v>
      </c>
      <c r="I10" s="31">
        <v>-0.58689953837006215</v>
      </c>
      <c r="J10" s="47" t="str">
        <f t="shared" si="1"/>
        <v/>
      </c>
      <c r="K10" s="48" t="str">
        <f t="shared" si="2"/>
        <v/>
      </c>
    </row>
    <row r="11" spans="1:11" x14ac:dyDescent="0.35">
      <c r="A11" s="1" t="s">
        <v>504</v>
      </c>
      <c r="B11" s="2" t="s">
        <v>547</v>
      </c>
      <c r="C11" s="15">
        <v>570.75</v>
      </c>
      <c r="D11" s="5">
        <v>353</v>
      </c>
      <c r="E11" s="6">
        <v>7</v>
      </c>
      <c r="F11" s="7">
        <v>75</v>
      </c>
      <c r="G11" s="8">
        <v>7</v>
      </c>
      <c r="H11" s="9">
        <f t="shared" si="0"/>
        <v>0</v>
      </c>
      <c r="I11" s="31">
        <v>4.0815285204990914</v>
      </c>
      <c r="J11" s="47" t="str">
        <f t="shared" si="1"/>
        <v/>
      </c>
      <c r="K11" s="48" t="str">
        <f t="shared" si="2"/>
        <v/>
      </c>
    </row>
    <row r="12" spans="1:11" x14ac:dyDescent="0.35">
      <c r="A12" s="1" t="s">
        <v>505</v>
      </c>
      <c r="B12" s="2" t="s">
        <v>14</v>
      </c>
      <c r="C12" s="15">
        <v>553.66666666666663</v>
      </c>
      <c r="D12" s="5">
        <v>299</v>
      </c>
      <c r="E12" s="6">
        <v>8</v>
      </c>
      <c r="F12" s="7">
        <v>59</v>
      </c>
      <c r="G12" s="8">
        <v>10</v>
      </c>
      <c r="H12" s="9">
        <f t="shared" si="0"/>
        <v>-2</v>
      </c>
      <c r="I12" s="31">
        <v>-1.8239365754071741</v>
      </c>
      <c r="J12" s="47" t="str">
        <f t="shared" si="1"/>
        <v/>
      </c>
      <c r="K12" s="48" t="str">
        <f t="shared" si="2"/>
        <v/>
      </c>
    </row>
    <row r="13" spans="1:11" x14ac:dyDescent="0.35">
      <c r="A13" s="1" t="s">
        <v>506</v>
      </c>
      <c r="B13" s="2" t="s">
        <v>62</v>
      </c>
      <c r="C13" s="15">
        <v>565.6</v>
      </c>
      <c r="D13" s="5">
        <v>281</v>
      </c>
      <c r="E13" s="6">
        <v>9</v>
      </c>
      <c r="F13" s="7">
        <v>65</v>
      </c>
      <c r="G13" s="8">
        <v>8</v>
      </c>
      <c r="H13" s="9">
        <f t="shared" si="0"/>
        <v>1</v>
      </c>
      <c r="I13" s="31">
        <v>2.7082709447415709</v>
      </c>
      <c r="J13" s="47" t="str">
        <f t="shared" si="1"/>
        <v/>
      </c>
      <c r="K13" s="48" t="str">
        <f t="shared" si="2"/>
        <v/>
      </c>
    </row>
    <row r="14" spans="1:11" x14ac:dyDescent="0.35">
      <c r="A14" s="1" t="s">
        <v>507</v>
      </c>
      <c r="B14" s="2" t="s">
        <v>546</v>
      </c>
      <c r="C14" s="15">
        <v>560.6</v>
      </c>
      <c r="D14" s="5">
        <v>275</v>
      </c>
      <c r="E14" s="6">
        <v>10</v>
      </c>
      <c r="F14" s="7">
        <v>59</v>
      </c>
      <c r="G14" s="8">
        <v>9</v>
      </c>
      <c r="H14" s="9">
        <f t="shared" si="0"/>
        <v>1</v>
      </c>
      <c r="I14" s="31">
        <v>1.7363087892499607</v>
      </c>
      <c r="J14" s="47" t="str">
        <f t="shared" si="1"/>
        <v/>
      </c>
      <c r="K14" s="48" t="str">
        <f t="shared" si="2"/>
        <v/>
      </c>
    </row>
    <row r="15" spans="1:11" x14ac:dyDescent="0.35">
      <c r="A15" s="1" t="s">
        <v>508</v>
      </c>
      <c r="B15" s="2" t="s">
        <v>548</v>
      </c>
      <c r="C15" s="15">
        <v>545.33333333333337</v>
      </c>
      <c r="D15" s="5">
        <v>214</v>
      </c>
      <c r="E15" s="6">
        <v>11</v>
      </c>
      <c r="F15" s="7">
        <v>45</v>
      </c>
      <c r="G15" s="8">
        <v>13</v>
      </c>
      <c r="H15" s="9">
        <f t="shared" si="0"/>
        <v>-2</v>
      </c>
      <c r="I15" s="31">
        <v>-0.58689953837006215</v>
      </c>
      <c r="J15" s="47" t="str">
        <f t="shared" si="1"/>
        <v/>
      </c>
      <c r="K15" s="48" t="str">
        <f t="shared" si="2"/>
        <v/>
      </c>
    </row>
    <row r="16" spans="1:11" x14ac:dyDescent="0.35">
      <c r="A16" s="1" t="s">
        <v>509</v>
      </c>
      <c r="B16" s="2" t="s">
        <v>9</v>
      </c>
      <c r="C16" s="15">
        <v>549.16666666666663</v>
      </c>
      <c r="D16" s="5">
        <v>213</v>
      </c>
      <c r="E16" s="6">
        <v>12</v>
      </c>
      <c r="F16" s="7">
        <v>50</v>
      </c>
      <c r="G16" s="8">
        <v>11</v>
      </c>
      <c r="H16" s="9">
        <f t="shared" si="0"/>
        <v>1</v>
      </c>
      <c r="I16" s="31">
        <v>-1.267840166369524</v>
      </c>
      <c r="J16" s="47" t="str">
        <f t="shared" si="1"/>
        <v/>
      </c>
      <c r="K16" s="48" t="str">
        <f t="shared" si="2"/>
        <v/>
      </c>
    </row>
    <row r="17" spans="1:11" x14ac:dyDescent="0.35">
      <c r="A17" s="1" t="s">
        <v>510</v>
      </c>
      <c r="B17" s="2" t="s">
        <v>66</v>
      </c>
      <c r="C17" s="15">
        <v>556.25</v>
      </c>
      <c r="D17" s="5">
        <v>151</v>
      </c>
      <c r="E17" s="6">
        <v>13</v>
      </c>
      <c r="F17" s="7">
        <v>45</v>
      </c>
      <c r="G17" s="8">
        <v>12</v>
      </c>
      <c r="H17" s="9">
        <f t="shared" si="0"/>
        <v>1</v>
      </c>
      <c r="I17" s="31">
        <v>12.896427510398098</v>
      </c>
      <c r="J17" s="47">
        <f t="shared" si="1"/>
        <v>1</v>
      </c>
      <c r="K17" s="48">
        <f t="shared" si="2"/>
        <v>1</v>
      </c>
    </row>
    <row r="18" spans="1:11" x14ac:dyDescent="0.35">
      <c r="A18" s="1" t="s">
        <v>511</v>
      </c>
      <c r="B18" s="2" t="s">
        <v>512</v>
      </c>
      <c r="C18" s="15">
        <v>550.75</v>
      </c>
      <c r="D18" s="5">
        <v>142</v>
      </c>
      <c r="E18" s="6">
        <v>14</v>
      </c>
      <c r="F18" s="7">
        <v>30</v>
      </c>
      <c r="G18" s="8">
        <v>15</v>
      </c>
      <c r="H18" s="9">
        <f t="shared" si="0"/>
        <v>-1</v>
      </c>
      <c r="I18" s="31">
        <v>-3.0610368389779978</v>
      </c>
      <c r="J18" s="47" t="str">
        <f t="shared" si="1"/>
        <v/>
      </c>
      <c r="K18" s="48" t="str">
        <f t="shared" si="2"/>
        <v/>
      </c>
    </row>
    <row r="19" spans="1:11" x14ac:dyDescent="0.35">
      <c r="A19" s="1" t="s">
        <v>513</v>
      </c>
      <c r="B19" s="2" t="s">
        <v>514</v>
      </c>
      <c r="C19" s="15">
        <v>568.75</v>
      </c>
      <c r="D19" s="5">
        <v>101</v>
      </c>
      <c r="E19" s="6">
        <v>15</v>
      </c>
      <c r="F19" s="7">
        <v>40</v>
      </c>
      <c r="G19" s="8">
        <v>14</v>
      </c>
      <c r="H19" s="9">
        <f t="shared" si="0"/>
        <v>1</v>
      </c>
      <c r="I19" s="31">
        <v>2.7652406417112161</v>
      </c>
      <c r="J19" s="47" t="str">
        <f t="shared" si="1"/>
        <v/>
      </c>
      <c r="K19" s="48" t="str">
        <f t="shared" si="2"/>
        <v/>
      </c>
    </row>
    <row r="20" spans="1:11" x14ac:dyDescent="0.35">
      <c r="A20" s="1" t="s">
        <v>515</v>
      </c>
      <c r="B20" s="2" t="s">
        <v>516</v>
      </c>
      <c r="C20" s="15">
        <v>550.5</v>
      </c>
      <c r="D20" s="5">
        <v>93</v>
      </c>
      <c r="E20" s="6">
        <v>16</v>
      </c>
      <c r="F20" s="7">
        <v>23</v>
      </c>
      <c r="G20" s="8">
        <v>16</v>
      </c>
      <c r="H20" s="9">
        <f t="shared" si="0"/>
        <v>0</v>
      </c>
      <c r="I20" s="31">
        <v>-3.0610368389779978</v>
      </c>
      <c r="J20" s="47" t="str">
        <f t="shared" si="1"/>
        <v/>
      </c>
      <c r="K20" s="48" t="str">
        <f t="shared" si="2"/>
        <v/>
      </c>
    </row>
    <row r="21" spans="1:11" x14ac:dyDescent="0.35">
      <c r="A21" s="1" t="s">
        <v>517</v>
      </c>
      <c r="B21" s="2" t="s">
        <v>518</v>
      </c>
      <c r="C21" s="15">
        <v>559</v>
      </c>
      <c r="D21" s="5">
        <v>81</v>
      </c>
      <c r="E21" s="6">
        <v>17</v>
      </c>
      <c r="F21" s="7">
        <v>20</v>
      </c>
      <c r="G21" s="8">
        <v>18</v>
      </c>
      <c r="H21" s="9">
        <f t="shared" si="0"/>
        <v>-1</v>
      </c>
      <c r="I21" s="31">
        <v>-11.966577540106982</v>
      </c>
      <c r="J21" s="47">
        <f t="shared" si="1"/>
        <v>1</v>
      </c>
      <c r="K21" s="48">
        <f t="shared" si="2"/>
        <v>1</v>
      </c>
    </row>
    <row r="22" spans="1:11" x14ac:dyDescent="0.35">
      <c r="A22" s="1" t="s">
        <v>519</v>
      </c>
      <c r="B22" s="2" t="s">
        <v>253</v>
      </c>
      <c r="C22" s="15">
        <v>539</v>
      </c>
      <c r="D22" s="5">
        <v>71</v>
      </c>
      <c r="E22" s="6">
        <v>18</v>
      </c>
      <c r="F22" s="7">
        <v>16</v>
      </c>
      <c r="G22" s="8">
        <v>20</v>
      </c>
      <c r="H22" s="9">
        <f t="shared" si="0"/>
        <v>-2</v>
      </c>
      <c r="I22" s="31">
        <v>-8.4867795603089462</v>
      </c>
      <c r="J22" s="47">
        <f t="shared" si="1"/>
        <v>1</v>
      </c>
      <c r="K22" s="48" t="str">
        <f t="shared" si="2"/>
        <v/>
      </c>
    </row>
    <row r="23" spans="1:11" x14ac:dyDescent="0.35">
      <c r="A23" s="1" t="s">
        <v>520</v>
      </c>
      <c r="B23" s="2" t="s">
        <v>474</v>
      </c>
      <c r="C23" s="15">
        <v>537.79999999999995</v>
      </c>
      <c r="D23" s="5">
        <v>67</v>
      </c>
      <c r="E23" s="6">
        <v>19</v>
      </c>
      <c r="F23" s="7">
        <v>20</v>
      </c>
      <c r="G23" s="8">
        <v>19</v>
      </c>
      <c r="H23" s="9">
        <f t="shared" si="0"/>
        <v>0</v>
      </c>
      <c r="I23" s="31">
        <v>5.059642122583341</v>
      </c>
      <c r="J23" s="47">
        <f t="shared" si="1"/>
        <v>0</v>
      </c>
      <c r="K23" s="48" t="str">
        <f t="shared" si="2"/>
        <v/>
      </c>
    </row>
    <row r="24" spans="1:11" x14ac:dyDescent="0.35">
      <c r="A24" s="1" t="s">
        <v>521</v>
      </c>
      <c r="B24" s="2" t="s">
        <v>522</v>
      </c>
      <c r="C24" s="15">
        <v>537.79999999999995</v>
      </c>
      <c r="D24" s="5">
        <v>47</v>
      </c>
      <c r="E24" s="6">
        <v>20</v>
      </c>
      <c r="F24" s="7">
        <v>15</v>
      </c>
      <c r="G24" s="8">
        <v>22</v>
      </c>
      <c r="H24" s="9">
        <f t="shared" si="0"/>
        <v>-2</v>
      </c>
      <c r="I24" s="31">
        <v>0.2996421225833501</v>
      </c>
      <c r="J24" s="47" t="str">
        <f t="shared" si="1"/>
        <v/>
      </c>
      <c r="K24" s="48" t="str">
        <f t="shared" si="2"/>
        <v/>
      </c>
    </row>
    <row r="25" spans="1:11" x14ac:dyDescent="0.35">
      <c r="A25" s="1" t="s">
        <v>523</v>
      </c>
      <c r="B25" s="2" t="s">
        <v>493</v>
      </c>
      <c r="C25" s="15">
        <v>539.25</v>
      </c>
      <c r="D25" s="5">
        <v>42</v>
      </c>
      <c r="E25" s="6">
        <v>21</v>
      </c>
      <c r="F25" s="7">
        <v>15</v>
      </c>
      <c r="G25" s="8">
        <v>21</v>
      </c>
      <c r="H25" s="9">
        <f t="shared" si="0"/>
        <v>0</v>
      </c>
      <c r="I25" s="31">
        <v>-3.2552676082087828</v>
      </c>
      <c r="J25" s="47" t="str">
        <f t="shared" si="1"/>
        <v/>
      </c>
      <c r="K25" s="48" t="str">
        <f t="shared" si="2"/>
        <v/>
      </c>
    </row>
    <row r="26" spans="1:11" x14ac:dyDescent="0.35">
      <c r="A26" s="1" t="s">
        <v>524</v>
      </c>
      <c r="B26" s="2" t="s">
        <v>548</v>
      </c>
      <c r="C26" s="15">
        <v>535.4</v>
      </c>
      <c r="D26" s="5">
        <v>41</v>
      </c>
      <c r="E26" s="6">
        <v>22</v>
      </c>
      <c r="F26" s="7">
        <v>13</v>
      </c>
      <c r="G26" s="8">
        <v>24</v>
      </c>
      <c r="H26" s="9">
        <f t="shared" si="0"/>
        <v>-2</v>
      </c>
      <c r="I26" s="31">
        <v>0.2996421225833501</v>
      </c>
      <c r="J26" s="47" t="str">
        <f t="shared" si="1"/>
        <v/>
      </c>
      <c r="K26" s="48" t="str">
        <f t="shared" si="2"/>
        <v/>
      </c>
    </row>
    <row r="27" spans="1:11" x14ac:dyDescent="0.35">
      <c r="A27" s="1" t="s">
        <v>525</v>
      </c>
      <c r="B27" s="2" t="s">
        <v>153</v>
      </c>
      <c r="C27" s="15">
        <v>485.25</v>
      </c>
      <c r="D27" s="5">
        <v>20</v>
      </c>
      <c r="E27" s="6">
        <v>23</v>
      </c>
      <c r="F27" s="7">
        <v>23</v>
      </c>
      <c r="G27" s="8">
        <v>17</v>
      </c>
      <c r="H27" s="9">
        <f t="shared" si="0"/>
        <v>6</v>
      </c>
      <c r="I27" s="31">
        <v>7.5902406417111479</v>
      </c>
      <c r="J27" s="47">
        <f t="shared" si="1"/>
        <v>1</v>
      </c>
      <c r="K27" s="48" t="str">
        <f t="shared" si="2"/>
        <v/>
      </c>
    </row>
    <row r="28" spans="1:11" x14ac:dyDescent="0.35">
      <c r="A28" s="1" t="s">
        <v>526</v>
      </c>
      <c r="B28" s="2" t="s">
        <v>547</v>
      </c>
      <c r="C28" s="15">
        <v>532.75</v>
      </c>
      <c r="D28" s="5">
        <v>16</v>
      </c>
      <c r="E28" s="6">
        <v>24</v>
      </c>
      <c r="F28" s="7">
        <v>15</v>
      </c>
      <c r="G28" s="8">
        <v>23</v>
      </c>
      <c r="H28" s="9">
        <f t="shared" si="0"/>
        <v>1</v>
      </c>
      <c r="I28" s="31">
        <v>3.4252879473467601</v>
      </c>
      <c r="J28" s="47" t="str">
        <f t="shared" si="1"/>
        <v/>
      </c>
      <c r="K28" s="48" t="str">
        <f t="shared" si="2"/>
        <v/>
      </c>
    </row>
    <row r="29" spans="1:11" x14ac:dyDescent="0.35">
      <c r="A29" s="1" t="s">
        <v>527</v>
      </c>
      <c r="B29" s="2" t="s">
        <v>528</v>
      </c>
      <c r="C29" s="15">
        <v>553</v>
      </c>
      <c r="D29" s="5">
        <v>11</v>
      </c>
      <c r="E29" s="6">
        <v>25</v>
      </c>
      <c r="F29" s="7">
        <v>5</v>
      </c>
      <c r="G29" s="8">
        <v>26</v>
      </c>
      <c r="H29" s="9">
        <f t="shared" si="0"/>
        <v>-1</v>
      </c>
      <c r="I29" s="31">
        <v>11.597058823529437</v>
      </c>
      <c r="J29" s="47">
        <f t="shared" si="1"/>
        <v>-1</v>
      </c>
      <c r="K29" s="48">
        <f t="shared" si="2"/>
        <v>-1</v>
      </c>
    </row>
    <row r="30" spans="1:11" x14ac:dyDescent="0.35">
      <c r="A30" s="1" t="s">
        <v>529</v>
      </c>
      <c r="B30" s="2" t="s">
        <v>530</v>
      </c>
      <c r="C30" s="15">
        <v>524.25</v>
      </c>
      <c r="D30" s="5">
        <v>9</v>
      </c>
      <c r="E30" s="6">
        <v>26</v>
      </c>
      <c r="F30" s="7">
        <v>1</v>
      </c>
      <c r="G30" s="8">
        <v>31</v>
      </c>
      <c r="H30" s="9">
        <f t="shared" si="0"/>
        <v>-5</v>
      </c>
      <c r="I30" s="31">
        <v>-8.3711229946524099</v>
      </c>
      <c r="J30" s="47">
        <f t="shared" si="1"/>
        <v>1</v>
      </c>
      <c r="K30" s="48" t="str">
        <f t="shared" si="2"/>
        <v/>
      </c>
    </row>
    <row r="31" spans="1:11" x14ac:dyDescent="0.35">
      <c r="A31" s="1" t="s">
        <v>531</v>
      </c>
      <c r="B31" s="2" t="s">
        <v>518</v>
      </c>
      <c r="C31" s="15">
        <v>537</v>
      </c>
      <c r="D31" s="5">
        <v>6</v>
      </c>
      <c r="E31" s="6">
        <v>27</v>
      </c>
      <c r="F31" s="7">
        <v>8</v>
      </c>
      <c r="G31" s="8">
        <v>25</v>
      </c>
      <c r="H31" s="9">
        <f t="shared" si="0"/>
        <v>2</v>
      </c>
      <c r="I31" s="31">
        <v>-4.1120320855615091</v>
      </c>
      <c r="J31" s="47" t="str">
        <f t="shared" si="1"/>
        <v/>
      </c>
      <c r="K31" s="48" t="str">
        <f t="shared" si="2"/>
        <v/>
      </c>
    </row>
    <row r="32" spans="1:11" x14ac:dyDescent="0.35">
      <c r="A32" s="1" t="s">
        <v>532</v>
      </c>
      <c r="B32" s="2" t="s">
        <v>175</v>
      </c>
      <c r="C32" s="15">
        <v>543</v>
      </c>
      <c r="D32" s="5">
        <v>3</v>
      </c>
      <c r="E32" s="6">
        <v>28</v>
      </c>
      <c r="F32" s="7">
        <v>3</v>
      </c>
      <c r="G32" s="8">
        <v>27</v>
      </c>
      <c r="H32" s="9">
        <f t="shared" si="0"/>
        <v>1</v>
      </c>
      <c r="I32" s="31">
        <v>11.597058823529437</v>
      </c>
      <c r="J32" s="47">
        <f t="shared" si="1"/>
        <v>1</v>
      </c>
      <c r="K32" s="48">
        <f t="shared" si="2"/>
        <v>1</v>
      </c>
    </row>
    <row r="33" spans="1:11" x14ac:dyDescent="0.35">
      <c r="A33" s="1" t="s">
        <v>533</v>
      </c>
      <c r="B33" s="2" t="s">
        <v>485</v>
      </c>
      <c r="C33" s="15">
        <v>522</v>
      </c>
      <c r="D33" s="5">
        <v>3</v>
      </c>
      <c r="E33" s="6">
        <v>29</v>
      </c>
      <c r="F33" s="7">
        <v>3</v>
      </c>
      <c r="G33" s="8">
        <v>28</v>
      </c>
      <c r="H33" s="9">
        <f t="shared" si="0"/>
        <v>1</v>
      </c>
      <c r="I33" s="31">
        <v>-2.5770670505964972</v>
      </c>
      <c r="J33" s="47" t="str">
        <f t="shared" si="1"/>
        <v/>
      </c>
      <c r="K33" s="48" t="str">
        <f t="shared" si="2"/>
        <v/>
      </c>
    </row>
    <row r="34" spans="1:11" x14ac:dyDescent="0.35">
      <c r="A34" s="1" t="s">
        <v>534</v>
      </c>
      <c r="B34" s="2" t="s">
        <v>518</v>
      </c>
      <c r="C34" s="15">
        <v>535</v>
      </c>
      <c r="D34" s="5">
        <v>2</v>
      </c>
      <c r="E34" s="6">
        <v>30</v>
      </c>
      <c r="F34" s="7">
        <v>2</v>
      </c>
      <c r="G34" s="8">
        <v>30</v>
      </c>
      <c r="H34" s="9">
        <f t="shared" si="0"/>
        <v>0</v>
      </c>
      <c r="I34" s="31">
        <v>29.033422459893018</v>
      </c>
      <c r="J34" s="47">
        <f t="shared" si="1"/>
        <v>0</v>
      </c>
      <c r="K34" s="48">
        <f t="shared" si="2"/>
        <v>0</v>
      </c>
    </row>
    <row r="35" spans="1:11" x14ac:dyDescent="0.35">
      <c r="A35" s="1" t="s">
        <v>535</v>
      </c>
      <c r="B35" s="2" t="s">
        <v>34</v>
      </c>
      <c r="C35" s="15">
        <v>511.5</v>
      </c>
      <c r="D35" s="5">
        <v>2</v>
      </c>
      <c r="E35" s="6">
        <v>31</v>
      </c>
      <c r="F35" s="7">
        <v>3</v>
      </c>
      <c r="G35" s="8">
        <v>29</v>
      </c>
      <c r="H35" s="9">
        <f t="shared" si="0"/>
        <v>2</v>
      </c>
      <c r="I35" s="31">
        <v>2.888963161021934</v>
      </c>
      <c r="J35" s="47" t="str">
        <f t="shared" si="1"/>
        <v/>
      </c>
      <c r="K35" s="48" t="str">
        <f t="shared" si="2"/>
        <v/>
      </c>
    </row>
    <row r="36" spans="1:11" x14ac:dyDescent="0.35">
      <c r="A36" s="1" t="s">
        <v>536</v>
      </c>
      <c r="B36" s="2" t="s">
        <v>537</v>
      </c>
      <c r="C36" s="15">
        <v>511</v>
      </c>
      <c r="D36" s="5">
        <v>0</v>
      </c>
      <c r="E36" s="6">
        <v>32</v>
      </c>
      <c r="F36" s="7">
        <v>0</v>
      </c>
      <c r="G36" s="8">
        <v>32</v>
      </c>
      <c r="H36" s="9">
        <f t="shared" si="0"/>
        <v>0</v>
      </c>
      <c r="I36" s="31">
        <v>7.0970588235294372</v>
      </c>
      <c r="J36" s="47">
        <f t="shared" si="1"/>
        <v>0</v>
      </c>
      <c r="K36" s="48" t="str">
        <f t="shared" si="2"/>
        <v/>
      </c>
    </row>
    <row r="37" spans="1:11" x14ac:dyDescent="0.35">
      <c r="A37" s="1" t="s">
        <v>538</v>
      </c>
      <c r="B37" s="2" t="s">
        <v>539</v>
      </c>
      <c r="C37" s="15">
        <v>494</v>
      </c>
      <c r="D37" s="5">
        <v>0</v>
      </c>
      <c r="E37" s="6">
        <v>33</v>
      </c>
      <c r="F37" s="7">
        <v>0</v>
      </c>
      <c r="G37" s="8">
        <v>33</v>
      </c>
      <c r="H37" s="9">
        <f t="shared" si="0"/>
        <v>0</v>
      </c>
      <c r="I37" s="31">
        <v>-2.3676470588235361</v>
      </c>
      <c r="J37" s="47" t="str">
        <f t="shared" si="1"/>
        <v/>
      </c>
      <c r="K37" s="48" t="str">
        <f t="shared" si="2"/>
        <v/>
      </c>
    </row>
    <row r="38" spans="1:11" x14ac:dyDescent="0.35">
      <c r="A38" s="1" t="s">
        <v>540</v>
      </c>
      <c r="B38" s="2" t="s">
        <v>541</v>
      </c>
      <c r="C38" s="15">
        <v>484</v>
      </c>
      <c r="D38" s="5">
        <v>0</v>
      </c>
      <c r="E38" s="6">
        <v>34</v>
      </c>
      <c r="F38" s="7">
        <v>0</v>
      </c>
      <c r="G38" s="8">
        <v>34</v>
      </c>
      <c r="H38" s="9">
        <f t="shared" si="0"/>
        <v>0</v>
      </c>
      <c r="I38" s="31">
        <v>-52.966577540106982</v>
      </c>
      <c r="J38" s="47">
        <f t="shared" si="1"/>
        <v>0</v>
      </c>
      <c r="K38" s="48">
        <f t="shared" si="2"/>
        <v>0</v>
      </c>
    </row>
    <row r="39" spans="1:11" x14ac:dyDescent="0.35">
      <c r="A39" s="1" t="s">
        <v>542</v>
      </c>
      <c r="B39" s="2" t="s">
        <v>541</v>
      </c>
      <c r="C39" s="15">
        <v>467</v>
      </c>
      <c r="D39" s="5">
        <v>0</v>
      </c>
      <c r="E39" s="6">
        <v>35</v>
      </c>
      <c r="F39" s="7">
        <v>0</v>
      </c>
      <c r="G39" s="8">
        <v>35</v>
      </c>
      <c r="H39" s="9">
        <f t="shared" si="0"/>
        <v>0</v>
      </c>
      <c r="I39" s="31">
        <v>-52.966577540106982</v>
      </c>
      <c r="J39" s="47">
        <f t="shared" si="1"/>
        <v>0</v>
      </c>
      <c r="K39" s="48">
        <f t="shared" si="2"/>
        <v>0</v>
      </c>
    </row>
    <row r="40" spans="1:11" x14ac:dyDescent="0.35">
      <c r="A40" s="1" t="s">
        <v>543</v>
      </c>
      <c r="B40" s="2" t="s">
        <v>370</v>
      </c>
      <c r="C40" s="15">
        <v>459.5</v>
      </c>
      <c r="D40" s="5">
        <v>0</v>
      </c>
      <c r="E40" s="6">
        <v>36</v>
      </c>
      <c r="F40" s="7">
        <v>0</v>
      </c>
      <c r="G40" s="8">
        <v>36</v>
      </c>
      <c r="H40" s="9">
        <f t="shared" si="0"/>
        <v>0</v>
      </c>
      <c r="I40" s="31">
        <v>-11.758021390374324</v>
      </c>
      <c r="J40" s="47">
        <f t="shared" si="1"/>
        <v>0</v>
      </c>
      <c r="K40" s="48">
        <f t="shared" si="2"/>
        <v>0</v>
      </c>
    </row>
    <row r="41" spans="1:11" ht="15" thickBot="1" x14ac:dyDescent="0.4">
      <c r="A41" s="1" t="s">
        <v>544</v>
      </c>
      <c r="B41" s="2" t="s">
        <v>545</v>
      </c>
      <c r="C41" s="15">
        <v>416</v>
      </c>
      <c r="D41" s="5">
        <v>0</v>
      </c>
      <c r="E41" s="6">
        <v>37</v>
      </c>
      <c r="F41" s="7">
        <v>0</v>
      </c>
      <c r="G41" s="8">
        <v>37</v>
      </c>
      <c r="H41" s="9">
        <f t="shared" si="0"/>
        <v>0</v>
      </c>
      <c r="I41" s="31">
        <v>-52.966577540106982</v>
      </c>
      <c r="J41" s="47">
        <f t="shared" si="1"/>
        <v>0</v>
      </c>
      <c r="K41" s="48">
        <f t="shared" si="2"/>
        <v>0</v>
      </c>
    </row>
    <row r="42" spans="1:11" hidden="1" x14ac:dyDescent="0.35">
      <c r="A42" s="1"/>
      <c r="B42" s="2"/>
      <c r="C42" s="15"/>
      <c r="D42" s="5"/>
      <c r="E42" s="6"/>
      <c r="F42" s="7"/>
      <c r="G42" s="8"/>
      <c r="H42" s="9"/>
      <c r="I42" s="31"/>
      <c r="J42" s="32"/>
      <c r="K42" s="33"/>
    </row>
    <row r="43" spans="1:11" hidden="1" x14ac:dyDescent="0.35">
      <c r="A43" s="1"/>
      <c r="B43" s="2"/>
      <c r="C43" s="15"/>
      <c r="D43" s="5"/>
      <c r="E43" s="6"/>
      <c r="F43" s="7"/>
      <c r="G43" s="8"/>
      <c r="H43" s="9"/>
      <c r="I43" s="31"/>
      <c r="J43" s="32"/>
      <c r="K43" s="33"/>
    </row>
    <row r="44" spans="1:11" hidden="1" x14ac:dyDescent="0.35">
      <c r="A44" s="1"/>
      <c r="B44" s="2"/>
      <c r="C44" s="15"/>
      <c r="D44" s="5"/>
      <c r="E44" s="6"/>
      <c r="F44" s="7"/>
      <c r="G44" s="8"/>
      <c r="H44" s="9"/>
      <c r="I44" s="31"/>
      <c r="J44" s="32"/>
      <c r="K44" s="33"/>
    </row>
    <row r="45" spans="1:11" hidden="1" x14ac:dyDescent="0.35">
      <c r="A45" s="1"/>
      <c r="B45" s="2"/>
      <c r="C45" s="15"/>
      <c r="D45" s="5"/>
      <c r="E45" s="6"/>
      <c r="F45" s="7"/>
      <c r="G45" s="8"/>
      <c r="H45" s="9"/>
      <c r="I45" s="31"/>
      <c r="J45" s="32"/>
      <c r="K45" s="33"/>
    </row>
    <row r="46" spans="1:11" hidden="1" x14ac:dyDescent="0.35">
      <c r="A46" s="1"/>
      <c r="B46" s="2"/>
      <c r="C46" s="15"/>
      <c r="D46" s="5"/>
      <c r="E46" s="6"/>
      <c r="F46" s="7"/>
      <c r="G46" s="8"/>
      <c r="H46" s="9"/>
      <c r="I46" s="31"/>
      <c r="J46" s="32"/>
      <c r="K46" s="33"/>
    </row>
    <row r="47" spans="1:11" hidden="1" x14ac:dyDescent="0.35">
      <c r="A47" s="1"/>
      <c r="B47" s="2"/>
      <c r="C47" s="15"/>
      <c r="D47" s="5"/>
      <c r="E47" s="6"/>
      <c r="F47" s="7"/>
      <c r="G47" s="8"/>
      <c r="H47" s="9"/>
      <c r="I47" s="31"/>
      <c r="J47" s="32"/>
      <c r="K47" s="33"/>
    </row>
    <row r="48" spans="1:11" hidden="1" x14ac:dyDescent="0.35">
      <c r="A48" s="1"/>
      <c r="B48" s="2"/>
      <c r="C48" s="15"/>
      <c r="D48" s="5"/>
      <c r="E48" s="6"/>
      <c r="F48" s="7"/>
      <c r="G48" s="8"/>
      <c r="H48" s="9"/>
      <c r="I48" s="31"/>
      <c r="J48" s="32"/>
      <c r="K48" s="33"/>
    </row>
    <row r="49" spans="1:11" hidden="1" x14ac:dyDescent="0.35">
      <c r="A49" s="1"/>
      <c r="B49" s="2"/>
      <c r="C49" s="15"/>
      <c r="D49" s="5"/>
      <c r="E49" s="6"/>
      <c r="F49" s="7"/>
      <c r="G49" s="8"/>
      <c r="H49" s="9"/>
      <c r="I49" s="31"/>
      <c r="J49" s="32"/>
      <c r="K49" s="33"/>
    </row>
    <row r="50" spans="1:11" hidden="1" x14ac:dyDescent="0.35">
      <c r="A50" s="1"/>
      <c r="B50" s="2"/>
      <c r="C50" s="15"/>
      <c r="D50" s="5"/>
      <c r="E50" s="6"/>
      <c r="F50" s="7"/>
      <c r="G50" s="8"/>
      <c r="H50" s="9"/>
      <c r="I50" s="31"/>
      <c r="J50" s="32"/>
      <c r="K50" s="33"/>
    </row>
    <row r="51" spans="1:11" hidden="1" x14ac:dyDescent="0.35">
      <c r="A51" s="1"/>
      <c r="B51" s="2"/>
      <c r="C51" s="15"/>
      <c r="D51" s="5"/>
      <c r="E51" s="6"/>
      <c r="F51" s="7"/>
      <c r="G51" s="8"/>
      <c r="H51" s="9"/>
      <c r="I51" s="31"/>
      <c r="J51" s="32"/>
      <c r="K51" s="33"/>
    </row>
    <row r="52" spans="1:11" hidden="1" x14ac:dyDescent="0.35">
      <c r="A52" s="1"/>
      <c r="B52" s="2"/>
      <c r="C52" s="15"/>
      <c r="D52" s="5"/>
      <c r="E52" s="6"/>
      <c r="F52" s="7"/>
      <c r="G52" s="8"/>
      <c r="H52" s="9"/>
      <c r="I52" s="31"/>
      <c r="J52" s="32"/>
      <c r="K52" s="33"/>
    </row>
    <row r="53" spans="1:11" hidden="1" x14ac:dyDescent="0.35">
      <c r="A53" s="1"/>
      <c r="B53" s="2"/>
      <c r="C53" s="15"/>
      <c r="D53" s="5"/>
      <c r="E53" s="6"/>
      <c r="F53" s="7"/>
      <c r="G53" s="8"/>
      <c r="H53" s="9"/>
      <c r="I53" s="31"/>
      <c r="J53" s="32"/>
      <c r="K53" s="33"/>
    </row>
    <row r="54" spans="1:11" hidden="1" x14ac:dyDescent="0.35">
      <c r="A54" s="1"/>
      <c r="B54" s="2"/>
      <c r="C54" s="15"/>
      <c r="D54" s="5"/>
      <c r="E54" s="6"/>
      <c r="F54" s="7"/>
      <c r="G54" s="8"/>
      <c r="H54" s="9"/>
      <c r="I54" s="31"/>
      <c r="J54" s="32"/>
      <c r="K54" s="33"/>
    </row>
    <row r="55" spans="1:11" hidden="1" x14ac:dyDescent="0.35">
      <c r="A55" s="1"/>
      <c r="B55" s="2"/>
      <c r="C55" s="15"/>
      <c r="D55" s="5"/>
      <c r="E55" s="6"/>
      <c r="F55" s="7"/>
      <c r="G55" s="8"/>
      <c r="H55" s="9"/>
      <c r="I55" s="31"/>
      <c r="J55" s="32"/>
      <c r="K55" s="33"/>
    </row>
    <row r="56" spans="1:11" hidden="1" x14ac:dyDescent="0.35">
      <c r="A56" s="1"/>
      <c r="B56" s="2"/>
      <c r="C56" s="15"/>
      <c r="D56" s="5"/>
      <c r="E56" s="6"/>
      <c r="F56" s="7"/>
      <c r="G56" s="8"/>
      <c r="H56" s="9"/>
      <c r="I56" s="31"/>
      <c r="J56" s="32"/>
      <c r="K56" s="33"/>
    </row>
    <row r="57" spans="1:11" hidden="1" x14ac:dyDescent="0.35">
      <c r="A57" s="1"/>
      <c r="B57" s="2"/>
      <c r="C57" s="15"/>
      <c r="D57" s="5"/>
      <c r="E57" s="6"/>
      <c r="F57" s="7"/>
      <c r="G57" s="8"/>
      <c r="H57" s="9"/>
      <c r="I57" s="31"/>
      <c r="J57" s="32"/>
      <c r="K57" s="33"/>
    </row>
    <row r="58" spans="1:11" hidden="1" x14ac:dyDescent="0.35">
      <c r="A58" s="1"/>
      <c r="B58" s="2"/>
      <c r="C58" s="15"/>
      <c r="D58" s="5"/>
      <c r="E58" s="6"/>
      <c r="F58" s="7"/>
      <c r="G58" s="8"/>
      <c r="H58" s="9"/>
      <c r="I58" s="31"/>
      <c r="J58" s="32"/>
      <c r="K58" s="33"/>
    </row>
    <row r="59" spans="1:11" hidden="1" x14ac:dyDescent="0.35">
      <c r="A59" s="1"/>
      <c r="B59" s="2"/>
      <c r="C59" s="15"/>
      <c r="D59" s="5"/>
      <c r="E59" s="6"/>
      <c r="F59" s="7"/>
      <c r="G59" s="8"/>
      <c r="H59" s="9"/>
      <c r="I59" s="31"/>
      <c r="J59" s="32"/>
      <c r="K59" s="33"/>
    </row>
    <row r="60" spans="1:11" hidden="1" x14ac:dyDescent="0.35">
      <c r="A60" s="1"/>
      <c r="B60" s="2"/>
      <c r="C60" s="15"/>
      <c r="D60" s="5"/>
      <c r="E60" s="6"/>
      <c r="F60" s="7"/>
      <c r="G60" s="8"/>
      <c r="H60" s="9"/>
      <c r="I60" s="31"/>
      <c r="J60" s="32"/>
      <c r="K60" s="33"/>
    </row>
    <row r="61" spans="1:11" hidden="1" x14ac:dyDescent="0.35">
      <c r="A61" s="1"/>
      <c r="B61" s="2"/>
      <c r="C61" s="15"/>
      <c r="D61" s="5"/>
      <c r="E61" s="6"/>
      <c r="F61" s="7"/>
      <c r="G61" s="8"/>
      <c r="H61" s="9"/>
      <c r="I61" s="31"/>
      <c r="J61" s="32"/>
      <c r="K61" s="33"/>
    </row>
    <row r="62" spans="1:11" hidden="1" x14ac:dyDescent="0.35">
      <c r="A62" s="1"/>
      <c r="B62" s="2"/>
      <c r="C62" s="15"/>
      <c r="D62" s="5"/>
      <c r="E62" s="6"/>
      <c r="F62" s="7"/>
      <c r="G62" s="8"/>
      <c r="H62" s="9"/>
      <c r="I62" s="31"/>
      <c r="J62" s="32"/>
      <c r="K62" s="33"/>
    </row>
    <row r="63" spans="1:11" hidden="1" x14ac:dyDescent="0.35">
      <c r="A63" s="1"/>
      <c r="B63" s="2"/>
      <c r="C63" s="15"/>
      <c r="D63" s="5"/>
      <c r="E63" s="6"/>
      <c r="F63" s="7"/>
      <c r="G63" s="8"/>
      <c r="H63" s="9"/>
      <c r="I63" s="31"/>
      <c r="J63" s="32"/>
      <c r="K63" s="33"/>
    </row>
    <row r="64" spans="1:11" hidden="1" x14ac:dyDescent="0.35">
      <c r="A64" s="1"/>
      <c r="B64" s="2"/>
      <c r="C64" s="15"/>
      <c r="D64" s="5"/>
      <c r="E64" s="6"/>
      <c r="F64" s="7"/>
      <c r="G64" s="8"/>
      <c r="H64" s="9"/>
      <c r="I64" s="31"/>
      <c r="J64" s="32"/>
      <c r="K64" s="33"/>
    </row>
    <row r="65" spans="1:11" hidden="1" x14ac:dyDescent="0.35">
      <c r="A65" s="1"/>
      <c r="B65" s="2"/>
      <c r="C65" s="15"/>
      <c r="D65" s="5"/>
      <c r="E65" s="6"/>
      <c r="F65" s="7"/>
      <c r="G65" s="8"/>
      <c r="H65" s="9"/>
      <c r="I65" s="31"/>
      <c r="J65" s="32"/>
      <c r="K65" s="33"/>
    </row>
    <row r="66" spans="1:11" hidden="1" x14ac:dyDescent="0.35">
      <c r="A66" s="1"/>
      <c r="B66" s="2"/>
      <c r="C66" s="15"/>
      <c r="D66" s="5"/>
      <c r="E66" s="6"/>
      <c r="F66" s="7"/>
      <c r="G66" s="8"/>
      <c r="H66" s="9"/>
      <c r="I66" s="31"/>
      <c r="J66" s="32"/>
      <c r="K66" s="33"/>
    </row>
    <row r="67" spans="1:11" hidden="1" x14ac:dyDescent="0.35">
      <c r="A67" s="1"/>
      <c r="B67" s="2"/>
      <c r="C67" s="15"/>
      <c r="D67" s="5"/>
      <c r="E67" s="6"/>
      <c r="F67" s="7"/>
      <c r="G67" s="8"/>
      <c r="H67" s="9"/>
      <c r="I67" s="31"/>
      <c r="J67" s="32"/>
      <c r="K67" s="33"/>
    </row>
    <row r="68" spans="1:11" hidden="1" x14ac:dyDescent="0.35">
      <c r="A68" s="1"/>
      <c r="B68" s="2"/>
      <c r="C68" s="15"/>
      <c r="D68" s="5"/>
      <c r="E68" s="6"/>
      <c r="F68" s="7"/>
      <c r="G68" s="8"/>
      <c r="H68" s="9"/>
      <c r="I68" s="31"/>
      <c r="J68" s="32"/>
      <c r="K68" s="33"/>
    </row>
    <row r="69" spans="1:11" hidden="1" x14ac:dyDescent="0.35">
      <c r="A69" s="1"/>
      <c r="B69" s="2"/>
      <c r="C69" s="15"/>
      <c r="D69" s="5"/>
      <c r="E69" s="6"/>
      <c r="F69" s="7"/>
      <c r="G69" s="8"/>
      <c r="H69" s="9"/>
      <c r="I69" s="31"/>
      <c r="J69" s="32"/>
      <c r="K69" s="33"/>
    </row>
    <row r="70" spans="1:11" hidden="1" x14ac:dyDescent="0.35">
      <c r="A70" s="1"/>
      <c r="B70" s="2"/>
      <c r="C70" s="15"/>
      <c r="D70" s="5"/>
      <c r="E70" s="6"/>
      <c r="F70" s="7"/>
      <c r="G70" s="8"/>
      <c r="H70" s="9"/>
      <c r="I70" s="31"/>
      <c r="J70" s="32"/>
      <c r="K70" s="33"/>
    </row>
    <row r="71" spans="1:11" hidden="1" x14ac:dyDescent="0.35">
      <c r="A71" s="1"/>
      <c r="B71" s="2"/>
      <c r="C71" s="15"/>
      <c r="D71" s="5"/>
      <c r="E71" s="6"/>
      <c r="F71" s="7"/>
      <c r="G71" s="8"/>
      <c r="H71" s="9"/>
      <c r="I71" s="31"/>
      <c r="J71" s="32"/>
      <c r="K71" s="33"/>
    </row>
    <row r="72" spans="1:11" hidden="1" x14ac:dyDescent="0.35">
      <c r="A72" s="1"/>
      <c r="B72" s="2"/>
      <c r="C72" s="15"/>
      <c r="D72" s="5"/>
      <c r="E72" s="6"/>
      <c r="F72" s="7"/>
      <c r="G72" s="8"/>
      <c r="H72" s="9"/>
      <c r="I72" s="31"/>
      <c r="J72" s="32"/>
      <c r="K72" s="33"/>
    </row>
    <row r="73" spans="1:11" hidden="1" x14ac:dyDescent="0.35">
      <c r="A73" s="1"/>
      <c r="B73" s="2"/>
      <c r="C73" s="15"/>
      <c r="D73" s="5"/>
      <c r="E73" s="6"/>
      <c r="F73" s="7"/>
      <c r="G73" s="8"/>
      <c r="H73" s="9"/>
      <c r="I73" s="31"/>
      <c r="J73" s="32"/>
      <c r="K73" s="33"/>
    </row>
    <row r="74" spans="1:11" hidden="1" x14ac:dyDescent="0.35">
      <c r="A74" s="1"/>
      <c r="B74" s="2"/>
      <c r="C74" s="15"/>
      <c r="D74" s="5"/>
      <c r="E74" s="6"/>
      <c r="F74" s="7"/>
      <c r="G74" s="8"/>
      <c r="H74" s="9"/>
      <c r="I74" s="31"/>
      <c r="J74" s="32"/>
      <c r="K74" s="33"/>
    </row>
    <row r="75" spans="1:11" hidden="1" x14ac:dyDescent="0.35">
      <c r="A75" s="1"/>
      <c r="B75" s="2"/>
      <c r="C75" s="15"/>
      <c r="D75" s="5"/>
      <c r="E75" s="6"/>
      <c r="F75" s="7"/>
      <c r="G75" s="8"/>
      <c r="H75" s="9"/>
      <c r="I75" s="31"/>
      <c r="J75" s="32"/>
      <c r="K75" s="33"/>
    </row>
    <row r="76" spans="1:11" hidden="1" x14ac:dyDescent="0.35">
      <c r="A76" s="1"/>
      <c r="B76" s="2"/>
      <c r="C76" s="15"/>
      <c r="D76" s="5"/>
      <c r="E76" s="6"/>
      <c r="F76" s="7"/>
      <c r="G76" s="8"/>
      <c r="H76" s="9"/>
      <c r="I76" s="31"/>
      <c r="J76" s="32"/>
      <c r="K76" s="33"/>
    </row>
    <row r="77" spans="1:11" hidden="1" x14ac:dyDescent="0.35">
      <c r="A77" s="1"/>
      <c r="B77" s="2"/>
      <c r="C77" s="15"/>
      <c r="D77" s="5"/>
      <c r="E77" s="6"/>
      <c r="F77" s="7"/>
      <c r="G77" s="8"/>
      <c r="H77" s="9"/>
      <c r="I77" s="31"/>
      <c r="J77" s="32"/>
      <c r="K77" s="33"/>
    </row>
    <row r="78" spans="1:11" hidden="1" x14ac:dyDescent="0.35">
      <c r="A78" s="1"/>
      <c r="B78" s="2"/>
      <c r="C78" s="15"/>
      <c r="D78" s="5"/>
      <c r="E78" s="6"/>
      <c r="F78" s="7"/>
      <c r="G78" s="8"/>
      <c r="H78" s="9"/>
      <c r="I78" s="31"/>
      <c r="J78" s="32"/>
      <c r="K78" s="33"/>
    </row>
    <row r="79" spans="1:11" hidden="1" x14ac:dyDescent="0.35">
      <c r="A79" s="1"/>
      <c r="B79" s="2"/>
      <c r="C79" s="15"/>
      <c r="D79" s="5"/>
      <c r="E79" s="6"/>
      <c r="F79" s="7"/>
      <c r="G79" s="8"/>
      <c r="H79" s="9"/>
      <c r="I79" s="31"/>
      <c r="J79" s="32"/>
      <c r="K79" s="33"/>
    </row>
    <row r="80" spans="1:11" hidden="1" x14ac:dyDescent="0.35">
      <c r="A80" s="1"/>
      <c r="B80" s="2"/>
      <c r="C80" s="15"/>
      <c r="D80" s="5"/>
      <c r="E80" s="6"/>
      <c r="F80" s="7"/>
      <c r="G80" s="8"/>
      <c r="H80" s="9"/>
      <c r="I80" s="31"/>
      <c r="J80" s="32"/>
      <c r="K80" s="33"/>
    </row>
    <row r="81" spans="1:11" hidden="1" x14ac:dyDescent="0.35">
      <c r="A81" s="1"/>
      <c r="B81" s="2"/>
      <c r="C81" s="15"/>
      <c r="D81" s="5"/>
      <c r="E81" s="6"/>
      <c r="F81" s="7"/>
      <c r="G81" s="8"/>
      <c r="H81" s="9"/>
      <c r="I81" s="31"/>
      <c r="J81" s="32"/>
      <c r="K81" s="33"/>
    </row>
    <row r="82" spans="1:11" hidden="1" x14ac:dyDescent="0.35">
      <c r="A82" s="1"/>
      <c r="B82" s="2"/>
      <c r="C82" s="15"/>
      <c r="D82" s="5"/>
      <c r="E82" s="6"/>
      <c r="F82" s="7"/>
      <c r="G82" s="8"/>
      <c r="H82" s="9"/>
      <c r="I82" s="31"/>
      <c r="J82" s="32"/>
      <c r="K82" s="33"/>
    </row>
    <row r="83" spans="1:11" hidden="1" x14ac:dyDescent="0.35">
      <c r="A83" s="1"/>
      <c r="B83" s="2"/>
      <c r="C83" s="15"/>
      <c r="D83" s="5"/>
      <c r="E83" s="6"/>
      <c r="F83" s="7"/>
      <c r="G83" s="8"/>
      <c r="H83" s="9"/>
      <c r="I83" s="31"/>
      <c r="J83" s="32"/>
      <c r="K83" s="33"/>
    </row>
    <row r="84" spans="1:11" hidden="1" x14ac:dyDescent="0.35">
      <c r="A84" s="1"/>
      <c r="B84" s="2"/>
      <c r="C84" s="15"/>
      <c r="D84" s="5"/>
      <c r="E84" s="6"/>
      <c r="F84" s="7"/>
      <c r="G84" s="8"/>
      <c r="H84" s="9"/>
      <c r="I84" s="31"/>
      <c r="J84" s="32"/>
      <c r="K84" s="33"/>
    </row>
    <row r="85" spans="1:11" hidden="1" x14ac:dyDescent="0.35">
      <c r="A85" s="1"/>
      <c r="B85" s="2"/>
      <c r="C85" s="15"/>
      <c r="D85" s="5"/>
      <c r="E85" s="6"/>
      <c r="F85" s="7"/>
      <c r="G85" s="8"/>
      <c r="H85" s="9"/>
      <c r="I85" s="31"/>
      <c r="J85" s="32"/>
      <c r="K85" s="33"/>
    </row>
    <row r="86" spans="1:11" hidden="1" x14ac:dyDescent="0.35">
      <c r="A86" s="1"/>
      <c r="B86" s="2"/>
      <c r="C86" s="15"/>
      <c r="D86" s="5"/>
      <c r="E86" s="6"/>
      <c r="F86" s="7"/>
      <c r="G86" s="8"/>
      <c r="H86" s="9"/>
      <c r="I86" s="31"/>
      <c r="J86" s="32"/>
      <c r="K86" s="33"/>
    </row>
    <row r="87" spans="1:11" hidden="1" x14ac:dyDescent="0.35">
      <c r="A87" s="1"/>
      <c r="B87" s="2"/>
      <c r="C87" s="15"/>
      <c r="D87" s="5"/>
      <c r="E87" s="6"/>
      <c r="F87" s="7"/>
      <c r="G87" s="8"/>
      <c r="H87" s="9"/>
      <c r="I87" s="31"/>
      <c r="J87" s="32"/>
      <c r="K87" s="33"/>
    </row>
    <row r="88" spans="1:11" hidden="1" x14ac:dyDescent="0.35">
      <c r="A88" s="1"/>
      <c r="B88" s="2"/>
      <c r="C88" s="15"/>
      <c r="D88" s="5"/>
      <c r="E88" s="6"/>
      <c r="F88" s="7"/>
      <c r="G88" s="8"/>
      <c r="H88" s="9"/>
      <c r="I88" s="31"/>
      <c r="J88" s="32"/>
      <c r="K88" s="33"/>
    </row>
    <row r="89" spans="1:11" hidden="1" x14ac:dyDescent="0.35">
      <c r="A89" s="1"/>
      <c r="B89" s="2"/>
      <c r="C89" s="15"/>
      <c r="D89" s="5"/>
      <c r="E89" s="6"/>
      <c r="F89" s="7"/>
      <c r="G89" s="8"/>
      <c r="H89" s="9"/>
      <c r="I89" s="31"/>
      <c r="J89" s="32"/>
      <c r="K89" s="33"/>
    </row>
    <row r="90" spans="1:11" hidden="1" x14ac:dyDescent="0.35">
      <c r="A90" s="1"/>
      <c r="B90" s="2"/>
      <c r="C90" s="15"/>
      <c r="D90" s="5"/>
      <c r="E90" s="6"/>
      <c r="F90" s="7"/>
      <c r="G90" s="8"/>
      <c r="H90" s="9"/>
      <c r="I90" s="31"/>
      <c r="J90" s="32"/>
      <c r="K90" s="33"/>
    </row>
    <row r="91" spans="1:11" hidden="1" x14ac:dyDescent="0.35">
      <c r="A91" s="1"/>
      <c r="B91" s="2"/>
      <c r="C91" s="15"/>
      <c r="D91" s="5"/>
      <c r="E91" s="6"/>
      <c r="F91" s="7"/>
      <c r="G91" s="8"/>
      <c r="H91" s="9"/>
      <c r="I91" s="31"/>
      <c r="J91" s="32"/>
      <c r="K91" s="33"/>
    </row>
    <row r="92" spans="1:11" hidden="1" x14ac:dyDescent="0.35">
      <c r="A92" s="1"/>
      <c r="B92" s="2"/>
      <c r="C92" s="15"/>
      <c r="D92" s="5"/>
      <c r="E92" s="6"/>
      <c r="F92" s="7"/>
      <c r="G92" s="8"/>
      <c r="H92" s="9"/>
      <c r="I92" s="31"/>
      <c r="J92" s="32"/>
      <c r="K92" s="33"/>
    </row>
    <row r="93" spans="1:11" hidden="1" x14ac:dyDescent="0.35">
      <c r="A93" s="1"/>
      <c r="B93" s="2"/>
      <c r="C93" s="15"/>
      <c r="D93" s="5"/>
      <c r="E93" s="6"/>
      <c r="F93" s="7"/>
      <c r="G93" s="8"/>
      <c r="H93" s="9"/>
      <c r="I93" s="31"/>
      <c r="J93" s="32"/>
      <c r="K93" s="33"/>
    </row>
    <row r="94" spans="1:11" hidden="1" x14ac:dyDescent="0.35">
      <c r="A94" s="1"/>
      <c r="B94" s="2"/>
      <c r="C94" s="15"/>
      <c r="D94" s="5"/>
      <c r="E94" s="6"/>
      <c r="F94" s="7"/>
      <c r="G94" s="8"/>
      <c r="H94" s="9"/>
      <c r="I94" s="31"/>
      <c r="J94" s="32"/>
      <c r="K94" s="33"/>
    </row>
    <row r="95" spans="1:11" hidden="1" x14ac:dyDescent="0.35">
      <c r="A95" s="1"/>
      <c r="B95" s="2"/>
      <c r="C95" s="15"/>
      <c r="D95" s="5"/>
      <c r="E95" s="6"/>
      <c r="F95" s="7"/>
      <c r="G95" s="8"/>
      <c r="H95" s="9"/>
      <c r="I95" s="31"/>
      <c r="J95" s="32"/>
      <c r="K95" s="33"/>
    </row>
    <row r="96" spans="1:11" hidden="1" x14ac:dyDescent="0.35">
      <c r="A96" s="1"/>
      <c r="B96" s="2"/>
      <c r="C96" s="15"/>
      <c r="D96" s="5"/>
      <c r="E96" s="6"/>
      <c r="F96" s="7"/>
      <c r="G96" s="8"/>
      <c r="H96" s="9"/>
      <c r="I96" s="31"/>
      <c r="J96" s="32"/>
      <c r="K96" s="33"/>
    </row>
    <row r="97" spans="1:11" hidden="1" x14ac:dyDescent="0.35">
      <c r="A97" s="1"/>
      <c r="B97" s="2"/>
      <c r="C97" s="15"/>
      <c r="D97" s="5"/>
      <c r="E97" s="6"/>
      <c r="F97" s="7"/>
      <c r="G97" s="8"/>
      <c r="H97" s="9"/>
      <c r="I97" s="31"/>
      <c r="J97" s="32"/>
      <c r="K97" s="33"/>
    </row>
    <row r="98" spans="1:11" hidden="1" x14ac:dyDescent="0.35">
      <c r="A98" s="1"/>
      <c r="B98" s="2"/>
      <c r="C98" s="15"/>
      <c r="D98" s="5"/>
      <c r="E98" s="6"/>
      <c r="F98" s="7"/>
      <c r="G98" s="8"/>
      <c r="H98" s="9"/>
      <c r="I98" s="31"/>
      <c r="J98" s="32"/>
      <c r="K98" s="33"/>
    </row>
    <row r="99" spans="1:11" hidden="1" x14ac:dyDescent="0.35">
      <c r="A99" s="1"/>
      <c r="B99" s="2"/>
      <c r="C99" s="15"/>
      <c r="D99" s="5"/>
      <c r="E99" s="6"/>
      <c r="F99" s="7"/>
      <c r="G99" s="8"/>
      <c r="H99" s="9"/>
      <c r="I99" s="31"/>
      <c r="J99" s="32"/>
      <c r="K99" s="33"/>
    </row>
    <row r="100" spans="1:11" hidden="1" x14ac:dyDescent="0.35">
      <c r="A100" s="1"/>
      <c r="B100" s="2"/>
      <c r="C100" s="15"/>
      <c r="D100" s="5"/>
      <c r="E100" s="6"/>
      <c r="F100" s="7"/>
      <c r="G100" s="8"/>
      <c r="H100" s="9"/>
      <c r="I100" s="31"/>
      <c r="J100" s="32"/>
      <c r="K100" s="33"/>
    </row>
    <row r="101" spans="1:11" hidden="1" x14ac:dyDescent="0.35">
      <c r="A101" s="1"/>
      <c r="B101" s="2"/>
      <c r="C101" s="15"/>
      <c r="D101" s="5"/>
      <c r="E101" s="6"/>
      <c r="F101" s="7"/>
      <c r="G101" s="8"/>
      <c r="H101" s="9"/>
      <c r="I101" s="31"/>
      <c r="J101" s="32"/>
      <c r="K101" s="33"/>
    </row>
    <row r="102" spans="1:11" hidden="1" x14ac:dyDescent="0.35">
      <c r="A102" s="1"/>
      <c r="B102" s="2"/>
      <c r="C102" s="15"/>
      <c r="D102" s="5"/>
      <c r="E102" s="6"/>
      <c r="F102" s="7"/>
      <c r="G102" s="8"/>
      <c r="H102" s="9"/>
      <c r="I102" s="31"/>
      <c r="J102" s="32"/>
      <c r="K102" s="33"/>
    </row>
    <row r="103" spans="1:11" hidden="1" x14ac:dyDescent="0.35">
      <c r="A103" s="1"/>
      <c r="B103" s="2"/>
      <c r="C103" s="15"/>
      <c r="D103" s="5"/>
      <c r="E103" s="6"/>
      <c r="F103" s="7"/>
      <c r="G103" s="8"/>
      <c r="H103" s="9"/>
      <c r="I103" s="31"/>
      <c r="J103" s="32"/>
      <c r="K103" s="33"/>
    </row>
    <row r="104" spans="1:11" hidden="1" x14ac:dyDescent="0.35">
      <c r="A104" s="1"/>
      <c r="B104" s="2"/>
      <c r="C104" s="15"/>
      <c r="D104" s="5"/>
      <c r="E104" s="6"/>
      <c r="F104" s="7"/>
      <c r="G104" s="8"/>
      <c r="H104" s="9"/>
      <c r="I104" s="31"/>
      <c r="J104" s="32"/>
      <c r="K104" s="33"/>
    </row>
    <row r="105" spans="1:11" hidden="1" x14ac:dyDescent="0.35">
      <c r="A105" s="1"/>
      <c r="B105" s="2"/>
      <c r="C105" s="15"/>
      <c r="D105" s="5"/>
      <c r="E105" s="6"/>
      <c r="F105" s="7"/>
      <c r="G105" s="8"/>
      <c r="H105" s="9"/>
      <c r="I105" s="31"/>
      <c r="J105" s="32"/>
      <c r="K105" s="33"/>
    </row>
    <row r="106" spans="1:11" hidden="1" x14ac:dyDescent="0.35">
      <c r="A106" s="1"/>
      <c r="B106" s="2"/>
      <c r="C106" s="15"/>
      <c r="D106" s="5"/>
      <c r="E106" s="6"/>
      <c r="F106" s="7"/>
      <c r="G106" s="8"/>
      <c r="H106" s="9"/>
      <c r="I106" s="31"/>
      <c r="J106" s="32"/>
      <c r="K106" s="33"/>
    </row>
    <row r="107" spans="1:11" hidden="1" x14ac:dyDescent="0.35">
      <c r="A107" s="1"/>
      <c r="B107" s="2"/>
      <c r="C107" s="15"/>
      <c r="D107" s="5"/>
      <c r="E107" s="6"/>
      <c r="F107" s="7"/>
      <c r="G107" s="8"/>
      <c r="H107" s="9"/>
      <c r="I107" s="31"/>
      <c r="J107" s="32"/>
      <c r="K107" s="33"/>
    </row>
    <row r="108" spans="1:11" hidden="1" x14ac:dyDescent="0.35">
      <c r="A108" s="1"/>
      <c r="B108" s="2"/>
      <c r="C108" s="15"/>
      <c r="D108" s="5"/>
      <c r="E108" s="6"/>
      <c r="F108" s="7"/>
      <c r="G108" s="8"/>
      <c r="H108" s="9"/>
      <c r="I108" s="31"/>
      <c r="J108" s="32"/>
      <c r="K108" s="33"/>
    </row>
    <row r="109" spans="1:11" hidden="1" x14ac:dyDescent="0.35">
      <c r="A109" s="1"/>
      <c r="B109" s="2"/>
      <c r="C109" s="15"/>
      <c r="D109" s="5"/>
      <c r="E109" s="6"/>
      <c r="F109" s="7"/>
      <c r="G109" s="8"/>
      <c r="H109" s="9"/>
      <c r="I109" s="31"/>
      <c r="J109" s="32"/>
      <c r="K109" s="33"/>
    </row>
    <row r="110" spans="1:11" hidden="1" x14ac:dyDescent="0.35">
      <c r="A110" s="1"/>
      <c r="B110" s="2"/>
      <c r="C110" s="15"/>
      <c r="D110" s="5"/>
      <c r="E110" s="6"/>
      <c r="F110" s="7"/>
      <c r="G110" s="8"/>
      <c r="H110" s="9"/>
      <c r="I110" s="31"/>
      <c r="J110" s="32"/>
      <c r="K110" s="33"/>
    </row>
    <row r="111" spans="1:11" hidden="1" x14ac:dyDescent="0.35">
      <c r="A111" s="1"/>
      <c r="B111" s="2"/>
      <c r="C111" s="15"/>
      <c r="D111" s="5"/>
      <c r="E111" s="6"/>
      <c r="F111" s="7"/>
      <c r="G111" s="8"/>
      <c r="H111" s="9"/>
      <c r="I111" s="31"/>
      <c r="J111" s="32"/>
      <c r="K111" s="33"/>
    </row>
    <row r="112" spans="1:11" hidden="1" x14ac:dyDescent="0.35">
      <c r="A112" s="1"/>
      <c r="B112" s="2"/>
      <c r="C112" s="15"/>
      <c r="D112" s="5"/>
      <c r="E112" s="6"/>
      <c r="F112" s="7"/>
      <c r="G112" s="8"/>
      <c r="H112" s="9"/>
      <c r="I112" s="31"/>
      <c r="J112" s="32"/>
      <c r="K112" s="33"/>
    </row>
    <row r="113" spans="1:11" hidden="1" x14ac:dyDescent="0.35">
      <c r="A113" s="1"/>
      <c r="B113" s="2"/>
      <c r="C113" s="15"/>
      <c r="D113" s="5"/>
      <c r="E113" s="6"/>
      <c r="F113" s="7"/>
      <c r="G113" s="8"/>
      <c r="H113" s="9"/>
      <c r="I113" s="31"/>
      <c r="J113" s="32"/>
      <c r="K113" s="33"/>
    </row>
    <row r="114" spans="1:11" hidden="1" x14ac:dyDescent="0.35">
      <c r="A114" s="1"/>
      <c r="B114" s="2"/>
      <c r="C114" s="15"/>
      <c r="D114" s="5"/>
      <c r="E114" s="6"/>
      <c r="F114" s="7"/>
      <c r="G114" s="8"/>
      <c r="H114" s="9"/>
      <c r="I114" s="31"/>
      <c r="J114" s="32"/>
      <c r="K114" s="33"/>
    </row>
    <row r="115" spans="1:11" hidden="1" x14ac:dyDescent="0.35">
      <c r="A115" s="1"/>
      <c r="B115" s="2"/>
      <c r="C115" s="15"/>
      <c r="D115" s="5"/>
      <c r="E115" s="6"/>
      <c r="F115" s="7"/>
      <c r="G115" s="8"/>
      <c r="H115" s="9"/>
      <c r="I115" s="31"/>
      <c r="J115" s="32"/>
      <c r="K115" s="33"/>
    </row>
    <row r="116" spans="1:11" hidden="1" x14ac:dyDescent="0.35">
      <c r="A116" s="1"/>
      <c r="B116" s="2"/>
      <c r="C116" s="15"/>
      <c r="D116" s="5"/>
      <c r="E116" s="6"/>
      <c r="F116" s="7"/>
      <c r="G116" s="8"/>
      <c r="H116" s="9"/>
      <c r="I116" s="31"/>
      <c r="J116" s="32"/>
      <c r="K116" s="33"/>
    </row>
    <row r="117" spans="1:11" hidden="1" x14ac:dyDescent="0.35">
      <c r="A117" s="1"/>
      <c r="B117" s="2"/>
      <c r="C117" s="15"/>
      <c r="D117" s="5"/>
      <c r="E117" s="6"/>
      <c r="F117" s="7"/>
      <c r="G117" s="8"/>
      <c r="H117" s="9"/>
      <c r="I117" s="31"/>
      <c r="J117" s="32"/>
      <c r="K117" s="33"/>
    </row>
    <row r="118" spans="1:11" hidden="1" x14ac:dyDescent="0.35">
      <c r="A118" s="1"/>
      <c r="B118" s="2"/>
      <c r="C118" s="15"/>
      <c r="D118" s="5"/>
      <c r="E118" s="6"/>
      <c r="F118" s="7"/>
      <c r="G118" s="8"/>
      <c r="H118" s="9"/>
      <c r="I118" s="31"/>
      <c r="J118" s="32"/>
      <c r="K118" s="33"/>
    </row>
    <row r="119" spans="1:11" hidden="1" x14ac:dyDescent="0.35">
      <c r="A119" s="1"/>
      <c r="B119" s="2"/>
      <c r="C119" s="15"/>
      <c r="D119" s="5"/>
      <c r="E119" s="6"/>
      <c r="F119" s="7"/>
      <c r="G119" s="8"/>
      <c r="H119" s="9"/>
      <c r="I119" s="31"/>
      <c r="J119" s="32"/>
      <c r="K119" s="33"/>
    </row>
    <row r="120" spans="1:11" hidden="1" x14ac:dyDescent="0.35">
      <c r="A120" s="1"/>
      <c r="B120" s="2"/>
      <c r="C120" s="15"/>
      <c r="D120" s="5"/>
      <c r="E120" s="6"/>
      <c r="F120" s="7"/>
      <c r="G120" s="8"/>
      <c r="H120" s="9"/>
      <c r="I120" s="31"/>
      <c r="J120" s="32"/>
      <c r="K120" s="33"/>
    </row>
    <row r="121" spans="1:11" hidden="1" x14ac:dyDescent="0.35">
      <c r="A121" s="1"/>
      <c r="B121" s="2"/>
      <c r="C121" s="15"/>
      <c r="D121" s="5"/>
      <c r="E121" s="6"/>
      <c r="F121" s="7"/>
      <c r="G121" s="8"/>
      <c r="H121" s="9"/>
      <c r="I121" s="31"/>
      <c r="J121" s="32"/>
      <c r="K121" s="33"/>
    </row>
    <row r="122" spans="1:11" hidden="1" x14ac:dyDescent="0.35">
      <c r="A122" s="1"/>
      <c r="B122" s="2"/>
      <c r="C122" s="15"/>
      <c r="D122" s="5"/>
      <c r="E122" s="6"/>
      <c r="F122" s="7"/>
      <c r="G122" s="8"/>
      <c r="H122" s="9"/>
      <c r="I122" s="31"/>
      <c r="J122" s="32"/>
      <c r="K122" s="33"/>
    </row>
    <row r="123" spans="1:11" hidden="1" x14ac:dyDescent="0.35">
      <c r="A123" s="1"/>
      <c r="B123" s="2"/>
      <c r="C123" s="15"/>
      <c r="D123" s="5"/>
      <c r="E123" s="6"/>
      <c r="F123" s="7"/>
      <c r="G123" s="8"/>
      <c r="H123" s="9"/>
      <c r="I123" s="31"/>
      <c r="J123" s="32"/>
      <c r="K123" s="33"/>
    </row>
    <row r="124" spans="1:11" hidden="1" x14ac:dyDescent="0.35">
      <c r="A124" s="1"/>
      <c r="B124" s="2"/>
      <c r="C124" s="15"/>
      <c r="D124" s="5"/>
      <c r="E124" s="6"/>
      <c r="F124" s="7"/>
      <c r="G124" s="8"/>
      <c r="H124" s="9"/>
      <c r="I124" s="31"/>
      <c r="J124" s="32"/>
      <c r="K124" s="33"/>
    </row>
    <row r="125" spans="1:11" hidden="1" x14ac:dyDescent="0.35">
      <c r="A125" s="1"/>
      <c r="B125" s="2"/>
      <c r="C125" s="15"/>
      <c r="D125" s="5"/>
      <c r="E125" s="6"/>
      <c r="F125" s="7"/>
      <c r="G125" s="8"/>
      <c r="H125" s="9"/>
      <c r="I125" s="31"/>
      <c r="J125" s="32"/>
      <c r="K125" s="33"/>
    </row>
    <row r="126" spans="1:11" hidden="1" x14ac:dyDescent="0.35">
      <c r="A126" s="1"/>
      <c r="B126" s="2"/>
      <c r="C126" s="15"/>
      <c r="D126" s="5"/>
      <c r="E126" s="6"/>
      <c r="F126" s="7"/>
      <c r="G126" s="8"/>
      <c r="H126" s="9"/>
      <c r="I126" s="31"/>
      <c r="J126" s="32"/>
      <c r="K126" s="33"/>
    </row>
    <row r="127" spans="1:11" hidden="1" x14ac:dyDescent="0.35">
      <c r="A127" s="1"/>
      <c r="B127" s="2"/>
      <c r="C127" s="15"/>
      <c r="D127" s="5"/>
      <c r="E127" s="6"/>
      <c r="F127" s="7"/>
      <c r="G127" s="8"/>
      <c r="H127" s="9"/>
      <c r="I127" s="31"/>
      <c r="J127" s="32"/>
      <c r="K127" s="33"/>
    </row>
    <row r="128" spans="1:11" hidden="1" x14ac:dyDescent="0.35">
      <c r="A128" s="1"/>
      <c r="B128" s="2"/>
      <c r="C128" s="15"/>
      <c r="D128" s="5"/>
      <c r="E128" s="6"/>
      <c r="F128" s="7"/>
      <c r="G128" s="8"/>
      <c r="H128" s="9"/>
      <c r="I128" s="31"/>
      <c r="J128" s="32"/>
      <c r="K128" s="33"/>
    </row>
    <row r="129" spans="1:11" hidden="1" x14ac:dyDescent="0.35">
      <c r="A129" s="1"/>
      <c r="B129" s="2"/>
      <c r="C129" s="15"/>
      <c r="D129" s="5"/>
      <c r="E129" s="6"/>
      <c r="F129" s="7"/>
      <c r="G129" s="8"/>
      <c r="H129" s="9"/>
      <c r="I129" s="31"/>
      <c r="J129" s="32"/>
      <c r="K129" s="33"/>
    </row>
    <row r="130" spans="1:11" hidden="1" x14ac:dyDescent="0.35">
      <c r="A130" s="1"/>
      <c r="B130" s="2"/>
      <c r="C130" s="15"/>
      <c r="D130" s="5"/>
      <c r="E130" s="6"/>
      <c r="F130" s="7"/>
      <c r="G130" s="8"/>
      <c r="H130" s="9"/>
      <c r="I130" s="31"/>
      <c r="J130" s="32"/>
      <c r="K130" s="33"/>
    </row>
    <row r="131" spans="1:11" hidden="1" x14ac:dyDescent="0.35">
      <c r="A131" s="1"/>
      <c r="B131" s="2"/>
      <c r="C131" s="15"/>
      <c r="D131" s="5"/>
      <c r="E131" s="6"/>
      <c r="F131" s="7"/>
      <c r="G131" s="8"/>
      <c r="H131" s="9"/>
      <c r="I131" s="31"/>
      <c r="J131" s="32"/>
      <c r="K131" s="33"/>
    </row>
    <row r="132" spans="1:11" hidden="1" x14ac:dyDescent="0.35">
      <c r="A132" s="1"/>
      <c r="B132" s="2"/>
      <c r="C132" s="15"/>
      <c r="D132" s="5"/>
      <c r="E132" s="6"/>
      <c r="F132" s="7"/>
      <c r="G132" s="8"/>
      <c r="H132" s="9"/>
      <c r="I132" s="31"/>
      <c r="J132" s="32"/>
      <c r="K132" s="33"/>
    </row>
    <row r="133" spans="1:11" hidden="1" x14ac:dyDescent="0.35">
      <c r="A133" s="1"/>
      <c r="B133" s="2"/>
      <c r="C133" s="15"/>
      <c r="D133" s="5"/>
      <c r="E133" s="6"/>
      <c r="F133" s="7"/>
      <c r="G133" s="8"/>
      <c r="H133" s="9"/>
      <c r="I133" s="31"/>
      <c r="J133" s="32"/>
      <c r="K133" s="33"/>
    </row>
    <row r="134" spans="1:11" hidden="1" x14ac:dyDescent="0.35">
      <c r="A134" s="1"/>
      <c r="B134" s="2"/>
      <c r="C134" s="15"/>
      <c r="D134" s="5"/>
      <c r="E134" s="6"/>
      <c r="F134" s="7"/>
      <c r="G134" s="8"/>
      <c r="H134" s="9"/>
      <c r="I134" s="31"/>
      <c r="J134" s="32"/>
      <c r="K134" s="33"/>
    </row>
    <row r="135" spans="1:11" hidden="1" x14ac:dyDescent="0.35">
      <c r="A135" s="1"/>
      <c r="B135" s="2"/>
      <c r="C135" s="15"/>
      <c r="D135" s="5"/>
      <c r="E135" s="6"/>
      <c r="F135" s="7"/>
      <c r="G135" s="8"/>
      <c r="H135" s="9"/>
      <c r="I135" s="31"/>
      <c r="J135" s="32"/>
      <c r="K135" s="33"/>
    </row>
    <row r="136" spans="1:11" hidden="1" x14ac:dyDescent="0.35">
      <c r="A136" s="1"/>
      <c r="B136" s="2"/>
      <c r="C136" s="15"/>
      <c r="D136" s="5"/>
      <c r="E136" s="6"/>
      <c r="F136" s="7"/>
      <c r="G136" s="8"/>
      <c r="H136" s="9"/>
      <c r="I136" s="31"/>
      <c r="J136" s="32"/>
      <c r="K136" s="33"/>
    </row>
    <row r="137" spans="1:11" hidden="1" x14ac:dyDescent="0.35">
      <c r="A137" s="1"/>
      <c r="B137" s="2"/>
      <c r="C137" s="15"/>
      <c r="D137" s="5"/>
      <c r="E137" s="6"/>
      <c r="F137" s="7"/>
      <c r="G137" s="8"/>
      <c r="H137" s="9"/>
      <c r="I137" s="31"/>
      <c r="J137" s="32"/>
      <c r="K137" s="33"/>
    </row>
    <row r="138" spans="1:11" hidden="1" x14ac:dyDescent="0.35">
      <c r="A138" s="1"/>
      <c r="B138" s="2"/>
      <c r="C138" s="15"/>
      <c r="D138" s="5"/>
      <c r="E138" s="6"/>
      <c r="F138" s="7"/>
      <c r="G138" s="8"/>
      <c r="H138" s="9"/>
      <c r="I138" s="31"/>
      <c r="J138" s="32"/>
      <c r="K138" s="33"/>
    </row>
    <row r="139" spans="1:11" hidden="1" x14ac:dyDescent="0.35">
      <c r="A139" s="1"/>
      <c r="B139" s="2"/>
      <c r="C139" s="15"/>
      <c r="D139" s="5"/>
      <c r="E139" s="6"/>
      <c r="F139" s="7"/>
      <c r="G139" s="8"/>
      <c r="H139" s="9"/>
      <c r="I139" s="31"/>
      <c r="J139" s="32"/>
      <c r="K139" s="33"/>
    </row>
    <row r="140" spans="1:11" hidden="1" x14ac:dyDescent="0.35">
      <c r="A140" s="1"/>
      <c r="B140" s="2"/>
      <c r="C140" s="15"/>
      <c r="D140" s="5"/>
      <c r="E140" s="6"/>
      <c r="F140" s="7"/>
      <c r="G140" s="8"/>
      <c r="H140" s="9"/>
      <c r="I140" s="31"/>
      <c r="J140" s="32"/>
      <c r="K140" s="33"/>
    </row>
    <row r="141" spans="1:11" hidden="1" x14ac:dyDescent="0.35">
      <c r="A141" s="1"/>
      <c r="B141" s="2"/>
      <c r="C141" s="15"/>
      <c r="D141" s="5"/>
      <c r="E141" s="6"/>
      <c r="F141" s="7"/>
      <c r="G141" s="8"/>
      <c r="H141" s="9"/>
      <c r="I141" s="31"/>
      <c r="J141" s="32"/>
      <c r="K141" s="33"/>
    </row>
    <row r="142" spans="1:11" hidden="1" x14ac:dyDescent="0.35">
      <c r="A142" s="1"/>
      <c r="B142" s="2"/>
      <c r="C142" s="15"/>
      <c r="D142" s="5"/>
      <c r="E142" s="6"/>
      <c r="F142" s="7"/>
      <c r="G142" s="8"/>
      <c r="H142" s="9"/>
      <c r="I142" s="31"/>
      <c r="J142" s="32"/>
      <c r="K142" s="33"/>
    </row>
    <row r="143" spans="1:11" hidden="1" x14ac:dyDescent="0.35">
      <c r="A143" s="1"/>
      <c r="B143" s="2"/>
      <c r="C143" s="15"/>
      <c r="D143" s="5"/>
      <c r="E143" s="6"/>
      <c r="F143" s="7"/>
      <c r="G143" s="8"/>
      <c r="H143" s="9"/>
      <c r="I143" s="31"/>
      <c r="J143" s="32"/>
      <c r="K143" s="33"/>
    </row>
    <row r="144" spans="1:11" hidden="1" x14ac:dyDescent="0.35">
      <c r="A144" s="1"/>
      <c r="B144" s="2"/>
      <c r="C144" s="15"/>
      <c r="D144" s="5"/>
      <c r="E144" s="6"/>
      <c r="F144" s="7"/>
      <c r="G144" s="8"/>
      <c r="H144" s="9"/>
      <c r="I144" s="31"/>
      <c r="J144" s="32"/>
      <c r="K144" s="33"/>
    </row>
    <row r="145" spans="1:11" hidden="1" x14ac:dyDescent="0.35">
      <c r="A145" s="1"/>
      <c r="B145" s="2"/>
      <c r="C145" s="15"/>
      <c r="D145" s="5"/>
      <c r="E145" s="6"/>
      <c r="F145" s="7"/>
      <c r="G145" s="8"/>
      <c r="H145" s="9"/>
      <c r="I145" s="31"/>
      <c r="J145" s="32"/>
      <c r="K145" s="33"/>
    </row>
    <row r="146" spans="1:11" hidden="1" x14ac:dyDescent="0.35">
      <c r="A146" s="1"/>
      <c r="B146" s="2"/>
      <c r="C146" s="15"/>
      <c r="D146" s="5"/>
      <c r="E146" s="6"/>
      <c r="F146" s="7"/>
      <c r="G146" s="8"/>
      <c r="H146" s="9"/>
      <c r="I146" s="31"/>
      <c r="J146" s="32"/>
      <c r="K146" s="33"/>
    </row>
    <row r="147" spans="1:11" hidden="1" x14ac:dyDescent="0.35">
      <c r="A147" s="1"/>
      <c r="B147" s="2"/>
      <c r="C147" s="15"/>
      <c r="D147" s="5"/>
      <c r="E147" s="6"/>
      <c r="F147" s="7"/>
      <c r="G147" s="8"/>
      <c r="H147" s="9"/>
      <c r="I147" s="31"/>
      <c r="J147" s="32"/>
      <c r="K147" s="33"/>
    </row>
    <row r="148" spans="1:11" hidden="1" x14ac:dyDescent="0.35">
      <c r="A148" s="1"/>
      <c r="B148" s="2"/>
      <c r="C148" s="15"/>
      <c r="D148" s="5"/>
      <c r="E148" s="6"/>
      <c r="F148" s="7"/>
      <c r="G148" s="8"/>
      <c r="H148" s="9"/>
      <c r="I148" s="31"/>
      <c r="J148" s="32"/>
      <c r="K148" s="33"/>
    </row>
    <row r="149" spans="1:11" hidden="1" x14ac:dyDescent="0.35">
      <c r="A149" s="1"/>
      <c r="B149" s="2"/>
      <c r="C149" s="15"/>
      <c r="D149" s="5"/>
      <c r="E149" s="6"/>
      <c r="F149" s="7"/>
      <c r="G149" s="8"/>
      <c r="H149" s="9"/>
      <c r="I149" s="31"/>
      <c r="J149" s="32"/>
      <c r="K149" s="33"/>
    </row>
    <row r="150" spans="1:11" hidden="1" x14ac:dyDescent="0.35">
      <c r="A150" s="1"/>
      <c r="B150" s="2"/>
      <c r="C150" s="15"/>
      <c r="D150" s="5"/>
      <c r="E150" s="6"/>
      <c r="F150" s="7"/>
      <c r="G150" s="8"/>
      <c r="H150" s="9"/>
      <c r="I150" s="31"/>
      <c r="J150" s="32"/>
      <c r="K150" s="33"/>
    </row>
    <row r="151" spans="1:11" hidden="1" x14ac:dyDescent="0.35">
      <c r="A151" s="1"/>
      <c r="B151" s="2"/>
      <c r="C151" s="15"/>
      <c r="D151" s="5"/>
      <c r="E151" s="6"/>
      <c r="F151" s="7"/>
      <c r="G151" s="8"/>
      <c r="H151" s="9"/>
      <c r="I151" s="31"/>
      <c r="J151" s="32"/>
      <c r="K151" s="33"/>
    </row>
    <row r="152" spans="1:11" hidden="1" x14ac:dyDescent="0.35">
      <c r="A152" s="1"/>
      <c r="B152" s="2"/>
      <c r="C152" s="15"/>
      <c r="D152" s="5"/>
      <c r="E152" s="6"/>
      <c r="F152" s="7"/>
      <c r="G152" s="8"/>
      <c r="H152" s="9"/>
      <c r="I152" s="31"/>
      <c r="J152" s="32"/>
      <c r="K152" s="33"/>
    </row>
    <row r="153" spans="1:11" hidden="1" x14ac:dyDescent="0.35">
      <c r="A153" s="1"/>
      <c r="B153" s="2"/>
      <c r="C153" s="15"/>
      <c r="D153" s="5"/>
      <c r="E153" s="6"/>
      <c r="F153" s="7"/>
      <c r="G153" s="8"/>
      <c r="H153" s="9"/>
      <c r="I153" s="31"/>
      <c r="J153" s="32"/>
      <c r="K153" s="33"/>
    </row>
    <row r="154" spans="1:11" ht="15" hidden="1" thickBot="1" x14ac:dyDescent="0.4">
      <c r="A154" s="3"/>
      <c r="B154" s="4"/>
      <c r="C154" s="16"/>
      <c r="D154" s="10"/>
      <c r="E154" s="11"/>
      <c r="F154" s="12"/>
      <c r="G154" s="13"/>
      <c r="H154" s="14"/>
      <c r="I154" s="36"/>
      <c r="J154" s="34"/>
      <c r="K154" s="35"/>
    </row>
    <row r="155" spans="1:11" ht="1" customHeight="1" thickTop="1" x14ac:dyDescent="0.3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</sheetData>
  <sortState xmlns:xlrd2="http://schemas.microsoft.com/office/spreadsheetml/2017/richdata2" ref="A5:I41">
    <sortCondition ref="E5:E41"/>
  </sortState>
  <mergeCells count="8">
    <mergeCell ref="H3:H4"/>
    <mergeCell ref="I3:K3"/>
    <mergeCell ref="A1:K1"/>
    <mergeCell ref="A3:A4"/>
    <mergeCell ref="B3:B4"/>
    <mergeCell ref="C3:C4"/>
    <mergeCell ref="D3:E3"/>
    <mergeCell ref="F3:G3"/>
  </mergeCells>
  <conditionalFormatting sqref="H5:H41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I5:I41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J5:K41">
    <cfRule type="colorScale" priority="1">
      <colorScale>
        <cfvo type="min"/>
        <cfvo type="num" val="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36CD6-0CA5-4F02-AF99-6FF5345520DF}">
  <sheetPr codeName="List3"/>
  <dimension ref="A1:K155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2" width="25.6328125" customWidth="1"/>
    <col min="3" max="9" width="10.6328125" customWidth="1"/>
    <col min="10" max="11" width="5.6328125" customWidth="1"/>
  </cols>
  <sheetData>
    <row r="1" spans="1:11" ht="25" customHeight="1" x14ac:dyDescent="0.35">
      <c r="A1" s="60" t="s">
        <v>789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5" customHeight="1" thickBot="1" x14ac:dyDescent="0.4"/>
    <row r="3" spans="1:11" ht="20" customHeight="1" thickTop="1" x14ac:dyDescent="0.35">
      <c r="A3" s="61" t="s">
        <v>0</v>
      </c>
      <c r="B3" s="63" t="s">
        <v>1</v>
      </c>
      <c r="C3" s="65" t="s">
        <v>2</v>
      </c>
      <c r="D3" s="65" t="s">
        <v>549</v>
      </c>
      <c r="E3" s="65"/>
      <c r="F3" s="65" t="s">
        <v>550</v>
      </c>
      <c r="G3" s="65"/>
      <c r="H3" s="55" t="s">
        <v>5</v>
      </c>
      <c r="I3" s="57" t="s">
        <v>551</v>
      </c>
      <c r="J3" s="58"/>
      <c r="K3" s="59"/>
    </row>
    <row r="4" spans="1:11" ht="20" customHeight="1" thickBot="1" x14ac:dyDescent="0.4">
      <c r="A4" s="62"/>
      <c r="B4" s="64"/>
      <c r="C4" s="66"/>
      <c r="D4" s="18" t="s">
        <v>3</v>
      </c>
      <c r="E4" s="19" t="s">
        <v>4</v>
      </c>
      <c r="F4" s="20" t="s">
        <v>3</v>
      </c>
      <c r="G4" s="18" t="s">
        <v>4</v>
      </c>
      <c r="H4" s="56"/>
      <c r="I4" s="38" t="s">
        <v>784</v>
      </c>
      <c r="J4" s="43" t="s">
        <v>785</v>
      </c>
      <c r="K4" s="44" t="s">
        <v>786</v>
      </c>
    </row>
    <row r="5" spans="1:11" ht="15" thickTop="1" x14ac:dyDescent="0.35">
      <c r="A5" s="21" t="s">
        <v>552</v>
      </c>
      <c r="B5" s="22" t="s">
        <v>553</v>
      </c>
      <c r="C5" s="23">
        <v>565</v>
      </c>
      <c r="D5" s="24">
        <v>630</v>
      </c>
      <c r="E5" s="25">
        <v>1</v>
      </c>
      <c r="F5" s="26">
        <v>190</v>
      </c>
      <c r="G5" s="27">
        <v>1</v>
      </c>
      <c r="H5" s="28">
        <f t="shared" ref="H5:H36" si="0">E5-G5</f>
        <v>0</v>
      </c>
      <c r="I5" s="37">
        <v>-2.6835317460318038</v>
      </c>
      <c r="J5" s="45" t="str">
        <f t="shared" ref="J5:J36" si="1">IF(ABS($I5)&gt;=5,SIGN($H5*$I5),"")</f>
        <v/>
      </c>
      <c r="K5" s="46" t="str">
        <f t="shared" ref="K5:K36" si="2">IF(ABS($I5)&gt;=10,SIGN($H5*$I5),"")</f>
        <v/>
      </c>
    </row>
    <row r="6" spans="1:11" x14ac:dyDescent="0.35">
      <c r="A6" s="1" t="s">
        <v>554</v>
      </c>
      <c r="B6" s="2" t="s">
        <v>555</v>
      </c>
      <c r="C6" s="15">
        <v>564.5</v>
      </c>
      <c r="D6" s="5">
        <v>566</v>
      </c>
      <c r="E6" s="6">
        <v>2</v>
      </c>
      <c r="F6" s="7">
        <v>188</v>
      </c>
      <c r="G6" s="8">
        <v>2</v>
      </c>
      <c r="H6" s="9">
        <f t="shared" si="0"/>
        <v>0</v>
      </c>
      <c r="I6" s="31">
        <v>1.0180134680134643</v>
      </c>
      <c r="J6" s="47" t="str">
        <f t="shared" si="1"/>
        <v/>
      </c>
      <c r="K6" s="48" t="str">
        <f t="shared" si="2"/>
        <v/>
      </c>
    </row>
    <row r="7" spans="1:11" x14ac:dyDescent="0.35">
      <c r="A7" s="1" t="s">
        <v>556</v>
      </c>
      <c r="B7" s="2" t="s">
        <v>14</v>
      </c>
      <c r="C7" s="15">
        <v>558.33333333333337</v>
      </c>
      <c r="D7" s="5">
        <v>553</v>
      </c>
      <c r="E7" s="6">
        <v>3</v>
      </c>
      <c r="F7" s="7">
        <v>177</v>
      </c>
      <c r="G7" s="8">
        <v>4</v>
      </c>
      <c r="H7" s="9">
        <f t="shared" si="0"/>
        <v>-1</v>
      </c>
      <c r="I7" s="31">
        <v>4.7538769101269054</v>
      </c>
      <c r="J7" s="47" t="str">
        <f t="shared" si="1"/>
        <v/>
      </c>
      <c r="K7" s="48" t="str">
        <f t="shared" si="2"/>
        <v/>
      </c>
    </row>
    <row r="8" spans="1:11" x14ac:dyDescent="0.35">
      <c r="A8" s="1" t="s">
        <v>557</v>
      </c>
      <c r="B8" s="2" t="s">
        <v>30</v>
      </c>
      <c r="C8" s="15">
        <v>529.16666666666663</v>
      </c>
      <c r="D8" s="5">
        <v>468</v>
      </c>
      <c r="E8" s="6">
        <v>4</v>
      </c>
      <c r="F8" s="7">
        <v>123</v>
      </c>
      <c r="G8" s="8">
        <v>11</v>
      </c>
      <c r="H8" s="9">
        <f t="shared" si="0"/>
        <v>-7</v>
      </c>
      <c r="I8" s="31">
        <v>-5.5787037037021037E-2</v>
      </c>
      <c r="J8" s="47" t="str">
        <f t="shared" si="1"/>
        <v/>
      </c>
      <c r="K8" s="48" t="str">
        <f t="shared" si="2"/>
        <v/>
      </c>
    </row>
    <row r="9" spans="1:11" x14ac:dyDescent="0.35">
      <c r="A9" s="1" t="s">
        <v>558</v>
      </c>
      <c r="B9" s="2" t="s">
        <v>14</v>
      </c>
      <c r="C9" s="15">
        <v>560.16666666666663</v>
      </c>
      <c r="D9" s="5">
        <v>455</v>
      </c>
      <c r="E9" s="6">
        <v>5</v>
      </c>
      <c r="F9" s="7">
        <v>184</v>
      </c>
      <c r="G9" s="8">
        <v>3</v>
      </c>
      <c r="H9" s="9">
        <f t="shared" si="0"/>
        <v>2</v>
      </c>
      <c r="I9" s="31">
        <v>4.7538769101269054</v>
      </c>
      <c r="J9" s="47" t="str">
        <f t="shared" si="1"/>
        <v/>
      </c>
      <c r="K9" s="48" t="str">
        <f t="shared" si="2"/>
        <v/>
      </c>
    </row>
    <row r="10" spans="1:11" x14ac:dyDescent="0.35">
      <c r="A10" s="1" t="s">
        <v>559</v>
      </c>
      <c r="B10" s="2" t="s">
        <v>516</v>
      </c>
      <c r="C10" s="15">
        <v>550.83333333333337</v>
      </c>
      <c r="D10" s="5">
        <v>454</v>
      </c>
      <c r="E10" s="6">
        <v>6</v>
      </c>
      <c r="F10" s="7">
        <v>140</v>
      </c>
      <c r="G10" s="8">
        <v>9</v>
      </c>
      <c r="H10" s="9">
        <f t="shared" si="0"/>
        <v>-3</v>
      </c>
      <c r="I10" s="31">
        <v>2.4752784252783613</v>
      </c>
      <c r="J10" s="47" t="str">
        <f t="shared" si="1"/>
        <v/>
      </c>
      <c r="K10" s="48" t="str">
        <f t="shared" si="2"/>
        <v/>
      </c>
    </row>
    <row r="11" spans="1:11" x14ac:dyDescent="0.35">
      <c r="A11" s="1" t="s">
        <v>560</v>
      </c>
      <c r="B11" s="2" t="s">
        <v>84</v>
      </c>
      <c r="C11" s="15">
        <v>550.16666666666663</v>
      </c>
      <c r="D11" s="5">
        <v>453</v>
      </c>
      <c r="E11" s="6">
        <v>7</v>
      </c>
      <c r="F11" s="7">
        <v>160</v>
      </c>
      <c r="G11" s="8">
        <v>5</v>
      </c>
      <c r="H11" s="9">
        <f t="shared" si="0"/>
        <v>2</v>
      </c>
      <c r="I11" s="31">
        <v>-1.3295304232804028</v>
      </c>
      <c r="J11" s="47" t="str">
        <f t="shared" si="1"/>
        <v/>
      </c>
      <c r="K11" s="48" t="str">
        <f t="shared" si="2"/>
        <v/>
      </c>
    </row>
    <row r="12" spans="1:11" x14ac:dyDescent="0.35">
      <c r="A12" s="1" t="s">
        <v>561</v>
      </c>
      <c r="B12" s="2" t="s">
        <v>562</v>
      </c>
      <c r="C12" s="15">
        <v>543.66666666666663</v>
      </c>
      <c r="D12" s="5">
        <v>438</v>
      </c>
      <c r="E12" s="6">
        <v>8</v>
      </c>
      <c r="F12" s="7">
        <v>148</v>
      </c>
      <c r="G12" s="8">
        <v>6</v>
      </c>
      <c r="H12" s="9">
        <f t="shared" si="0"/>
        <v>2</v>
      </c>
      <c r="I12" s="31">
        <v>13.143749999999955</v>
      </c>
      <c r="J12" s="47">
        <f t="shared" si="1"/>
        <v>1</v>
      </c>
      <c r="K12" s="48">
        <f t="shared" si="2"/>
        <v>1</v>
      </c>
    </row>
    <row r="13" spans="1:11" x14ac:dyDescent="0.35">
      <c r="A13" s="1" t="s">
        <v>563</v>
      </c>
      <c r="B13" s="2" t="s">
        <v>27</v>
      </c>
      <c r="C13" s="15">
        <v>552.79999999999995</v>
      </c>
      <c r="D13" s="5">
        <v>392</v>
      </c>
      <c r="E13" s="6">
        <v>9</v>
      </c>
      <c r="F13" s="7">
        <v>144</v>
      </c>
      <c r="G13" s="8">
        <v>8</v>
      </c>
      <c r="H13" s="9">
        <f t="shared" si="0"/>
        <v>1</v>
      </c>
      <c r="I13" s="31">
        <v>24.137500000000045</v>
      </c>
      <c r="J13" s="47">
        <f t="shared" si="1"/>
        <v>1</v>
      </c>
      <c r="K13" s="48">
        <f t="shared" si="2"/>
        <v>1</v>
      </c>
    </row>
    <row r="14" spans="1:11" x14ac:dyDescent="0.35">
      <c r="A14" s="1" t="s">
        <v>564</v>
      </c>
      <c r="B14" s="2" t="s">
        <v>555</v>
      </c>
      <c r="C14" s="15">
        <v>543.5</v>
      </c>
      <c r="D14" s="5">
        <v>392</v>
      </c>
      <c r="E14" s="6">
        <v>10</v>
      </c>
      <c r="F14" s="7">
        <v>145</v>
      </c>
      <c r="G14" s="8">
        <v>7</v>
      </c>
      <c r="H14" s="9">
        <f t="shared" si="0"/>
        <v>3</v>
      </c>
      <c r="I14" s="31">
        <v>-8.5653198653198501</v>
      </c>
      <c r="J14" s="47">
        <f t="shared" si="1"/>
        <v>-1</v>
      </c>
      <c r="K14" s="48" t="str">
        <f t="shared" si="2"/>
        <v/>
      </c>
    </row>
    <row r="15" spans="1:11" x14ac:dyDescent="0.35">
      <c r="A15" s="1" t="s">
        <v>565</v>
      </c>
      <c r="B15" s="2" t="s">
        <v>84</v>
      </c>
      <c r="C15" s="15">
        <v>537.16666666666663</v>
      </c>
      <c r="D15" s="5">
        <v>347</v>
      </c>
      <c r="E15" s="6">
        <v>11</v>
      </c>
      <c r="F15" s="7">
        <v>118</v>
      </c>
      <c r="G15" s="8">
        <v>13</v>
      </c>
      <c r="H15" s="9">
        <f t="shared" si="0"/>
        <v>-2</v>
      </c>
      <c r="I15" s="31">
        <v>-1.3295304232804028</v>
      </c>
      <c r="J15" s="47" t="str">
        <f t="shared" si="1"/>
        <v/>
      </c>
      <c r="K15" s="48" t="str">
        <f t="shared" si="2"/>
        <v/>
      </c>
    </row>
    <row r="16" spans="1:11" x14ac:dyDescent="0.35">
      <c r="A16" s="1" t="s">
        <v>566</v>
      </c>
      <c r="B16" s="2" t="s">
        <v>22</v>
      </c>
      <c r="C16" s="15">
        <v>538.5</v>
      </c>
      <c r="D16" s="5">
        <v>344</v>
      </c>
      <c r="E16" s="6">
        <v>12</v>
      </c>
      <c r="F16" s="7">
        <v>131</v>
      </c>
      <c r="G16" s="8">
        <v>10</v>
      </c>
      <c r="H16" s="9">
        <f t="shared" si="0"/>
        <v>2</v>
      </c>
      <c r="I16" s="31">
        <v>0.79794973544971981</v>
      </c>
      <c r="J16" s="47" t="str">
        <f t="shared" si="1"/>
        <v/>
      </c>
      <c r="K16" s="48" t="str">
        <f t="shared" si="2"/>
        <v/>
      </c>
    </row>
    <row r="17" spans="1:11" x14ac:dyDescent="0.35">
      <c r="A17" s="1" t="s">
        <v>567</v>
      </c>
      <c r="B17" s="2" t="s">
        <v>171</v>
      </c>
      <c r="C17" s="15">
        <v>528.5</v>
      </c>
      <c r="D17" s="5">
        <v>337</v>
      </c>
      <c r="E17" s="6">
        <v>13</v>
      </c>
      <c r="F17" s="7">
        <v>105</v>
      </c>
      <c r="G17" s="8">
        <v>17</v>
      </c>
      <c r="H17" s="9">
        <f t="shared" si="0"/>
        <v>-4</v>
      </c>
      <c r="I17" s="31">
        <v>5.314583333333303</v>
      </c>
      <c r="J17" s="47">
        <f t="shared" si="1"/>
        <v>-1</v>
      </c>
      <c r="K17" s="48" t="str">
        <f t="shared" si="2"/>
        <v/>
      </c>
    </row>
    <row r="18" spans="1:11" x14ac:dyDescent="0.35">
      <c r="A18" s="1" t="s">
        <v>568</v>
      </c>
      <c r="B18" s="2" t="s">
        <v>307</v>
      </c>
      <c r="C18" s="15">
        <v>544.20000000000005</v>
      </c>
      <c r="D18" s="5">
        <v>308</v>
      </c>
      <c r="E18" s="6">
        <v>14</v>
      </c>
      <c r="F18" s="7">
        <v>121</v>
      </c>
      <c r="G18" s="8">
        <v>12</v>
      </c>
      <c r="H18" s="9">
        <f t="shared" si="0"/>
        <v>2</v>
      </c>
      <c r="I18" s="31">
        <v>6.6184523809523625</v>
      </c>
      <c r="J18" s="47">
        <f t="shared" si="1"/>
        <v>1</v>
      </c>
      <c r="K18" s="48" t="str">
        <f t="shared" si="2"/>
        <v/>
      </c>
    </row>
    <row r="19" spans="1:11" x14ac:dyDescent="0.35">
      <c r="A19" s="1" t="s">
        <v>569</v>
      </c>
      <c r="B19" s="2" t="s">
        <v>22</v>
      </c>
      <c r="C19" s="15">
        <v>532.16666666666663</v>
      </c>
      <c r="D19" s="5">
        <v>269</v>
      </c>
      <c r="E19" s="6">
        <v>15</v>
      </c>
      <c r="F19" s="7">
        <v>111</v>
      </c>
      <c r="G19" s="8">
        <v>15</v>
      </c>
      <c r="H19" s="9">
        <f t="shared" si="0"/>
        <v>0</v>
      </c>
      <c r="I19" s="31">
        <v>0.79794973544971981</v>
      </c>
      <c r="J19" s="47" t="str">
        <f t="shared" si="1"/>
        <v/>
      </c>
      <c r="K19" s="48" t="str">
        <f t="shared" si="2"/>
        <v/>
      </c>
    </row>
    <row r="20" spans="1:11" x14ac:dyDescent="0.35">
      <c r="A20" s="1" t="s">
        <v>570</v>
      </c>
      <c r="B20" s="2" t="s">
        <v>86</v>
      </c>
      <c r="C20" s="15">
        <v>528.5</v>
      </c>
      <c r="D20" s="5">
        <v>253</v>
      </c>
      <c r="E20" s="6">
        <v>16</v>
      </c>
      <c r="F20" s="7">
        <v>107</v>
      </c>
      <c r="G20" s="8">
        <v>16</v>
      </c>
      <c r="H20" s="9">
        <f t="shared" si="0"/>
        <v>0</v>
      </c>
      <c r="I20" s="31">
        <v>4.7538769101269054</v>
      </c>
      <c r="J20" s="47" t="str">
        <f t="shared" si="1"/>
        <v/>
      </c>
      <c r="K20" s="48" t="str">
        <f t="shared" si="2"/>
        <v/>
      </c>
    </row>
    <row r="21" spans="1:11" x14ac:dyDescent="0.35">
      <c r="A21" s="1" t="s">
        <v>571</v>
      </c>
      <c r="B21" s="2" t="s">
        <v>14</v>
      </c>
      <c r="C21" s="15">
        <v>544.20000000000005</v>
      </c>
      <c r="D21" s="5">
        <v>209</v>
      </c>
      <c r="E21" s="6">
        <v>17</v>
      </c>
      <c r="F21" s="7">
        <v>97</v>
      </c>
      <c r="G21" s="8">
        <v>18</v>
      </c>
      <c r="H21" s="9">
        <f t="shared" si="0"/>
        <v>-1</v>
      </c>
      <c r="I21" s="31">
        <v>3.7671522921522183</v>
      </c>
      <c r="J21" s="47" t="str">
        <f t="shared" si="1"/>
        <v/>
      </c>
      <c r="K21" s="48" t="str">
        <f t="shared" si="2"/>
        <v/>
      </c>
    </row>
    <row r="22" spans="1:11" x14ac:dyDescent="0.35">
      <c r="A22" s="1" t="s">
        <v>572</v>
      </c>
      <c r="B22" s="2" t="s">
        <v>55</v>
      </c>
      <c r="C22" s="15">
        <v>551.25</v>
      </c>
      <c r="D22" s="5">
        <v>181</v>
      </c>
      <c r="E22" s="6">
        <v>18</v>
      </c>
      <c r="F22" s="7">
        <v>113</v>
      </c>
      <c r="G22" s="8">
        <v>14</v>
      </c>
      <c r="H22" s="9">
        <f t="shared" si="0"/>
        <v>4</v>
      </c>
      <c r="I22" s="31">
        <v>8.6611742424241811</v>
      </c>
      <c r="J22" s="47">
        <f t="shared" si="1"/>
        <v>1</v>
      </c>
      <c r="K22" s="48" t="str">
        <f t="shared" si="2"/>
        <v/>
      </c>
    </row>
    <row r="23" spans="1:11" x14ac:dyDescent="0.35">
      <c r="A23" s="1" t="s">
        <v>573</v>
      </c>
      <c r="B23" s="2" t="s">
        <v>574</v>
      </c>
      <c r="C23" s="15">
        <v>519.6</v>
      </c>
      <c r="D23" s="5">
        <v>179</v>
      </c>
      <c r="E23" s="6">
        <v>19</v>
      </c>
      <c r="F23" s="7">
        <v>72</v>
      </c>
      <c r="G23" s="8">
        <v>22</v>
      </c>
      <c r="H23" s="9">
        <f t="shared" si="0"/>
        <v>-3</v>
      </c>
      <c r="I23" s="31">
        <v>-0.99015873015878242</v>
      </c>
      <c r="J23" s="47" t="str">
        <f t="shared" si="1"/>
        <v/>
      </c>
      <c r="K23" s="48" t="str">
        <f t="shared" si="2"/>
        <v/>
      </c>
    </row>
    <row r="24" spans="1:11" x14ac:dyDescent="0.35">
      <c r="A24" s="1" t="s">
        <v>575</v>
      </c>
      <c r="B24" s="2" t="s">
        <v>7</v>
      </c>
      <c r="C24" s="15">
        <v>534.33333333333337</v>
      </c>
      <c r="D24" s="5">
        <v>173</v>
      </c>
      <c r="E24" s="6">
        <v>20</v>
      </c>
      <c r="F24" s="7">
        <v>57</v>
      </c>
      <c r="G24" s="8">
        <v>26</v>
      </c>
      <c r="H24" s="9">
        <f t="shared" si="0"/>
        <v>-6</v>
      </c>
      <c r="I24" s="31">
        <v>1.1751322751322277</v>
      </c>
      <c r="J24" s="47" t="str">
        <f t="shared" si="1"/>
        <v/>
      </c>
      <c r="K24" s="48" t="str">
        <f t="shared" si="2"/>
        <v/>
      </c>
    </row>
    <row r="25" spans="1:11" x14ac:dyDescent="0.35">
      <c r="A25" s="1" t="s">
        <v>576</v>
      </c>
      <c r="B25" s="2" t="s">
        <v>125</v>
      </c>
      <c r="C25" s="15">
        <v>519.79999999999995</v>
      </c>
      <c r="D25" s="5">
        <v>167</v>
      </c>
      <c r="E25" s="6">
        <v>21</v>
      </c>
      <c r="F25" s="7">
        <v>67</v>
      </c>
      <c r="G25" s="8">
        <v>23</v>
      </c>
      <c r="H25" s="9">
        <f t="shared" si="0"/>
        <v>-2</v>
      </c>
      <c r="I25" s="31">
        <v>-0.1786616161616621</v>
      </c>
      <c r="J25" s="47" t="str">
        <f t="shared" si="1"/>
        <v/>
      </c>
      <c r="K25" s="48" t="str">
        <f t="shared" si="2"/>
        <v/>
      </c>
    </row>
    <row r="26" spans="1:11" x14ac:dyDescent="0.35">
      <c r="A26" s="1" t="s">
        <v>577</v>
      </c>
      <c r="B26" s="2" t="s">
        <v>188</v>
      </c>
      <c r="C26" s="15">
        <v>521.20000000000005</v>
      </c>
      <c r="D26" s="5">
        <v>155</v>
      </c>
      <c r="E26" s="6">
        <v>22</v>
      </c>
      <c r="F26" s="7">
        <v>73</v>
      </c>
      <c r="G26" s="8">
        <v>20</v>
      </c>
      <c r="H26" s="9">
        <f t="shared" si="0"/>
        <v>2</v>
      </c>
      <c r="I26" s="31">
        <v>0.60873015873016811</v>
      </c>
      <c r="J26" s="47" t="str">
        <f t="shared" si="1"/>
        <v/>
      </c>
      <c r="K26" s="48" t="str">
        <f t="shared" si="2"/>
        <v/>
      </c>
    </row>
    <row r="27" spans="1:11" x14ac:dyDescent="0.35">
      <c r="A27" s="1" t="s">
        <v>578</v>
      </c>
      <c r="B27" s="2" t="s">
        <v>27</v>
      </c>
      <c r="C27" s="15">
        <v>539.79999999999995</v>
      </c>
      <c r="D27" s="5">
        <v>154</v>
      </c>
      <c r="E27" s="6">
        <v>23</v>
      </c>
      <c r="F27" s="7">
        <v>86</v>
      </c>
      <c r="G27" s="8">
        <v>19</v>
      </c>
      <c r="H27" s="9">
        <f t="shared" si="0"/>
        <v>4</v>
      </c>
      <c r="I27" s="31">
        <v>22.975000000000023</v>
      </c>
      <c r="J27" s="47">
        <f t="shared" si="1"/>
        <v>1</v>
      </c>
      <c r="K27" s="48">
        <f t="shared" si="2"/>
        <v>1</v>
      </c>
    </row>
    <row r="28" spans="1:11" x14ac:dyDescent="0.35">
      <c r="A28" s="1" t="s">
        <v>579</v>
      </c>
      <c r="B28" s="2" t="s">
        <v>495</v>
      </c>
      <c r="C28" s="15">
        <v>517.5</v>
      </c>
      <c r="D28" s="5">
        <v>150</v>
      </c>
      <c r="E28" s="6">
        <v>24</v>
      </c>
      <c r="F28" s="7">
        <v>55</v>
      </c>
      <c r="G28" s="8">
        <v>27</v>
      </c>
      <c r="H28" s="9">
        <f t="shared" si="0"/>
        <v>-3</v>
      </c>
      <c r="I28" s="31">
        <v>-16.404166666666697</v>
      </c>
      <c r="J28" s="47">
        <f t="shared" si="1"/>
        <v>1</v>
      </c>
      <c r="K28" s="48">
        <f t="shared" si="2"/>
        <v>1</v>
      </c>
    </row>
    <row r="29" spans="1:11" x14ac:dyDescent="0.35">
      <c r="A29" s="1" t="s">
        <v>580</v>
      </c>
      <c r="B29" s="2" t="s">
        <v>179</v>
      </c>
      <c r="C29" s="15">
        <v>520.6</v>
      </c>
      <c r="D29" s="5">
        <v>147</v>
      </c>
      <c r="E29" s="6">
        <v>25</v>
      </c>
      <c r="F29" s="7">
        <v>73</v>
      </c>
      <c r="G29" s="8">
        <v>21</v>
      </c>
      <c r="H29" s="9">
        <f t="shared" si="0"/>
        <v>4</v>
      </c>
      <c r="I29" s="31">
        <v>-9.3661616161625716E-2</v>
      </c>
      <c r="J29" s="47" t="str">
        <f t="shared" si="1"/>
        <v/>
      </c>
      <c r="K29" s="48" t="str">
        <f t="shared" si="2"/>
        <v/>
      </c>
    </row>
    <row r="30" spans="1:11" x14ac:dyDescent="0.35">
      <c r="A30" s="1" t="s">
        <v>581</v>
      </c>
      <c r="B30" s="2" t="s">
        <v>495</v>
      </c>
      <c r="C30" s="15">
        <v>506.2</v>
      </c>
      <c r="D30" s="5">
        <v>136</v>
      </c>
      <c r="E30" s="6">
        <v>26</v>
      </c>
      <c r="F30" s="7">
        <v>50</v>
      </c>
      <c r="G30" s="8">
        <v>28</v>
      </c>
      <c r="H30" s="9">
        <f t="shared" si="0"/>
        <v>-2</v>
      </c>
      <c r="I30" s="31">
        <v>-12.634126984126965</v>
      </c>
      <c r="J30" s="47">
        <f t="shared" si="1"/>
        <v>1</v>
      </c>
      <c r="K30" s="48">
        <f t="shared" si="2"/>
        <v>1</v>
      </c>
    </row>
    <row r="31" spans="1:11" x14ac:dyDescent="0.35">
      <c r="A31" s="1" t="s">
        <v>582</v>
      </c>
      <c r="B31" s="2" t="s">
        <v>583</v>
      </c>
      <c r="C31" s="15">
        <v>523.4</v>
      </c>
      <c r="D31" s="5">
        <v>135</v>
      </c>
      <c r="E31" s="6">
        <v>27</v>
      </c>
      <c r="F31" s="7">
        <v>64</v>
      </c>
      <c r="G31" s="8">
        <v>25</v>
      </c>
      <c r="H31" s="9">
        <f t="shared" si="0"/>
        <v>2</v>
      </c>
      <c r="I31" s="31">
        <v>5.4517676767676448</v>
      </c>
      <c r="J31" s="47">
        <f t="shared" si="1"/>
        <v>1</v>
      </c>
      <c r="K31" s="48" t="str">
        <f t="shared" si="2"/>
        <v/>
      </c>
    </row>
    <row r="32" spans="1:11" x14ac:dyDescent="0.35">
      <c r="A32" s="1" t="s">
        <v>584</v>
      </c>
      <c r="B32" s="2" t="s">
        <v>220</v>
      </c>
      <c r="C32" s="15">
        <v>527.79999999999995</v>
      </c>
      <c r="D32" s="5">
        <v>127</v>
      </c>
      <c r="E32" s="6">
        <v>28</v>
      </c>
      <c r="F32" s="7">
        <v>66</v>
      </c>
      <c r="G32" s="8">
        <v>24</v>
      </c>
      <c r="H32" s="9">
        <f t="shared" si="0"/>
        <v>4</v>
      </c>
      <c r="I32" s="31">
        <v>3.7671522921522183</v>
      </c>
      <c r="J32" s="47" t="str">
        <f t="shared" si="1"/>
        <v/>
      </c>
      <c r="K32" s="48" t="str">
        <f t="shared" si="2"/>
        <v/>
      </c>
    </row>
    <row r="33" spans="1:11" x14ac:dyDescent="0.35">
      <c r="A33" s="1" t="s">
        <v>585</v>
      </c>
      <c r="B33" s="2" t="s">
        <v>9</v>
      </c>
      <c r="C33" s="15">
        <v>498.5</v>
      </c>
      <c r="D33" s="5">
        <v>122</v>
      </c>
      <c r="E33" s="6">
        <v>29</v>
      </c>
      <c r="F33" s="7">
        <v>42</v>
      </c>
      <c r="G33" s="8">
        <v>35</v>
      </c>
      <c r="H33" s="9">
        <f t="shared" si="0"/>
        <v>-6</v>
      </c>
      <c r="I33" s="31">
        <v>6.604647435897391</v>
      </c>
      <c r="J33" s="47">
        <f t="shared" si="1"/>
        <v>-1</v>
      </c>
      <c r="K33" s="48" t="str">
        <f t="shared" si="2"/>
        <v/>
      </c>
    </row>
    <row r="34" spans="1:11" x14ac:dyDescent="0.35">
      <c r="A34" s="1" t="s">
        <v>586</v>
      </c>
      <c r="B34" s="2" t="s">
        <v>587</v>
      </c>
      <c r="C34" s="15">
        <v>428</v>
      </c>
      <c r="D34" s="5">
        <v>100</v>
      </c>
      <c r="E34" s="6">
        <v>30</v>
      </c>
      <c r="F34" s="7">
        <v>10</v>
      </c>
      <c r="G34" s="8">
        <v>55</v>
      </c>
      <c r="H34" s="9">
        <f t="shared" si="0"/>
        <v>-25</v>
      </c>
      <c r="I34" s="31">
        <v>-87</v>
      </c>
      <c r="J34" s="47">
        <f t="shared" si="1"/>
        <v>1</v>
      </c>
      <c r="K34" s="48">
        <f t="shared" si="2"/>
        <v>1</v>
      </c>
    </row>
    <row r="35" spans="1:11" x14ac:dyDescent="0.35">
      <c r="A35" s="1" t="s">
        <v>588</v>
      </c>
      <c r="B35" s="2" t="s">
        <v>313</v>
      </c>
      <c r="C35" s="15">
        <v>509.8</v>
      </c>
      <c r="D35" s="5">
        <v>90</v>
      </c>
      <c r="E35" s="6">
        <v>31</v>
      </c>
      <c r="F35" s="7">
        <v>46</v>
      </c>
      <c r="G35" s="8">
        <v>30</v>
      </c>
      <c r="H35" s="9">
        <f t="shared" si="0"/>
        <v>1</v>
      </c>
      <c r="I35" s="31">
        <v>-2.0044444444445162</v>
      </c>
      <c r="J35" s="47" t="str">
        <f t="shared" si="1"/>
        <v/>
      </c>
      <c r="K35" s="48" t="str">
        <f t="shared" si="2"/>
        <v/>
      </c>
    </row>
    <row r="36" spans="1:11" x14ac:dyDescent="0.35">
      <c r="A36" s="1" t="s">
        <v>589</v>
      </c>
      <c r="B36" s="2" t="s">
        <v>86</v>
      </c>
      <c r="C36" s="15">
        <v>491.33333333333331</v>
      </c>
      <c r="D36" s="5">
        <v>82</v>
      </c>
      <c r="E36" s="6">
        <v>32</v>
      </c>
      <c r="F36" s="7">
        <v>33</v>
      </c>
      <c r="G36" s="8">
        <v>38</v>
      </c>
      <c r="H36" s="9">
        <f t="shared" si="0"/>
        <v>-6</v>
      </c>
      <c r="I36" s="31">
        <v>0.69609557109561138</v>
      </c>
      <c r="J36" s="47" t="str">
        <f t="shared" si="1"/>
        <v/>
      </c>
      <c r="K36" s="48" t="str">
        <f t="shared" si="2"/>
        <v/>
      </c>
    </row>
    <row r="37" spans="1:11" x14ac:dyDescent="0.35">
      <c r="A37" s="1" t="s">
        <v>349</v>
      </c>
      <c r="B37" s="2" t="s">
        <v>86</v>
      </c>
      <c r="C37" s="15">
        <v>514.20000000000005</v>
      </c>
      <c r="D37" s="5">
        <v>76</v>
      </c>
      <c r="E37" s="6">
        <v>33</v>
      </c>
      <c r="F37" s="7">
        <v>49</v>
      </c>
      <c r="G37" s="8">
        <v>29</v>
      </c>
      <c r="H37" s="9">
        <f t="shared" ref="H37:H68" si="3">E37-G37</f>
        <v>4</v>
      </c>
      <c r="I37" s="31">
        <v>3.7671522921522183</v>
      </c>
      <c r="J37" s="47" t="str">
        <f t="shared" ref="J37:J68" si="4">IF(ABS($I37)&gt;=5,SIGN($H37*$I37),"")</f>
        <v/>
      </c>
      <c r="K37" s="48" t="str">
        <f t="shared" ref="K37:K68" si="5">IF(ABS($I37)&gt;=10,SIGN($H37*$I37),"")</f>
        <v/>
      </c>
    </row>
    <row r="38" spans="1:11" x14ac:dyDescent="0.35">
      <c r="A38" s="1" t="s">
        <v>590</v>
      </c>
      <c r="B38" s="2" t="s">
        <v>330</v>
      </c>
      <c r="C38" s="15">
        <v>508.2</v>
      </c>
      <c r="D38" s="5">
        <v>75</v>
      </c>
      <c r="E38" s="6">
        <v>34</v>
      </c>
      <c r="F38" s="7">
        <v>46</v>
      </c>
      <c r="G38" s="8">
        <v>31</v>
      </c>
      <c r="H38" s="9">
        <f t="shared" si="3"/>
        <v>3</v>
      </c>
      <c r="I38" s="31">
        <v>3.7671522921522183</v>
      </c>
      <c r="J38" s="47" t="str">
        <f t="shared" si="4"/>
        <v/>
      </c>
      <c r="K38" s="48" t="str">
        <f t="shared" si="5"/>
        <v/>
      </c>
    </row>
    <row r="39" spans="1:11" x14ac:dyDescent="0.35">
      <c r="A39" s="1" t="s">
        <v>591</v>
      </c>
      <c r="B39" s="2" t="s">
        <v>333</v>
      </c>
      <c r="C39" s="15">
        <v>503.33333333333331</v>
      </c>
      <c r="D39" s="5">
        <v>72</v>
      </c>
      <c r="E39" s="6">
        <v>35</v>
      </c>
      <c r="F39" s="7">
        <v>31</v>
      </c>
      <c r="G39" s="8">
        <v>40</v>
      </c>
      <c r="H39" s="9">
        <f t="shared" si="3"/>
        <v>-5</v>
      </c>
      <c r="I39" s="31">
        <v>-14.627777777777737</v>
      </c>
      <c r="J39" s="47">
        <f t="shared" si="4"/>
        <v>1</v>
      </c>
      <c r="K39" s="48">
        <f t="shared" si="5"/>
        <v>1</v>
      </c>
    </row>
    <row r="40" spans="1:11" x14ac:dyDescent="0.35">
      <c r="A40" s="1" t="s">
        <v>592</v>
      </c>
      <c r="B40" s="2" t="s">
        <v>593</v>
      </c>
      <c r="C40" s="15">
        <v>502.5</v>
      </c>
      <c r="D40" s="5">
        <v>67</v>
      </c>
      <c r="E40" s="6">
        <v>36</v>
      </c>
      <c r="F40" s="7">
        <v>38</v>
      </c>
      <c r="G40" s="8">
        <v>36</v>
      </c>
      <c r="H40" s="9">
        <f t="shared" si="3"/>
        <v>0</v>
      </c>
      <c r="I40" s="31">
        <v>-1.033333333333303</v>
      </c>
      <c r="J40" s="47" t="str">
        <f t="shared" si="4"/>
        <v/>
      </c>
      <c r="K40" s="48" t="str">
        <f t="shared" si="5"/>
        <v/>
      </c>
    </row>
    <row r="41" spans="1:11" x14ac:dyDescent="0.35">
      <c r="A41" s="1" t="s">
        <v>594</v>
      </c>
      <c r="B41" s="2" t="s">
        <v>595</v>
      </c>
      <c r="C41" s="15">
        <v>508.6</v>
      </c>
      <c r="D41" s="5">
        <v>64</v>
      </c>
      <c r="E41" s="6">
        <v>37</v>
      </c>
      <c r="F41" s="7">
        <v>44</v>
      </c>
      <c r="G41" s="8">
        <v>33</v>
      </c>
      <c r="H41" s="9">
        <f t="shared" si="3"/>
        <v>4</v>
      </c>
      <c r="I41" s="31">
        <v>-0.9799603174603817</v>
      </c>
      <c r="J41" s="47" t="str">
        <f t="shared" si="4"/>
        <v/>
      </c>
      <c r="K41" s="48" t="str">
        <f t="shared" si="5"/>
        <v/>
      </c>
    </row>
    <row r="42" spans="1:11" x14ac:dyDescent="0.35">
      <c r="A42" s="1" t="s">
        <v>596</v>
      </c>
      <c r="B42" s="2" t="s">
        <v>84</v>
      </c>
      <c r="C42" s="15">
        <v>516.25</v>
      </c>
      <c r="D42" s="5">
        <v>57</v>
      </c>
      <c r="E42" s="6">
        <v>38</v>
      </c>
      <c r="F42" s="7">
        <v>45</v>
      </c>
      <c r="G42" s="8">
        <v>32</v>
      </c>
      <c r="H42" s="9">
        <f t="shared" si="3"/>
        <v>6</v>
      </c>
      <c r="I42" s="31">
        <v>-0.10367063492071793</v>
      </c>
      <c r="J42" s="47" t="str">
        <f t="shared" si="4"/>
        <v/>
      </c>
      <c r="K42" s="48" t="str">
        <f t="shared" si="5"/>
        <v/>
      </c>
    </row>
    <row r="43" spans="1:11" x14ac:dyDescent="0.35">
      <c r="A43" s="1" t="s">
        <v>597</v>
      </c>
      <c r="B43" s="2" t="s">
        <v>34</v>
      </c>
      <c r="C43" s="15">
        <v>511.25</v>
      </c>
      <c r="D43" s="5">
        <v>57</v>
      </c>
      <c r="E43" s="6">
        <v>39</v>
      </c>
      <c r="F43" s="7">
        <v>43</v>
      </c>
      <c r="G43" s="8">
        <v>34</v>
      </c>
      <c r="H43" s="9">
        <f t="shared" si="3"/>
        <v>5</v>
      </c>
      <c r="I43" s="31">
        <v>3.0561625874124729</v>
      </c>
      <c r="J43" s="47" t="str">
        <f t="shared" si="4"/>
        <v/>
      </c>
      <c r="K43" s="48" t="str">
        <f t="shared" si="5"/>
        <v/>
      </c>
    </row>
    <row r="44" spans="1:11" x14ac:dyDescent="0.35">
      <c r="A44" s="1" t="s">
        <v>598</v>
      </c>
      <c r="B44" s="2" t="s">
        <v>53</v>
      </c>
      <c r="C44" s="15">
        <v>482.6</v>
      </c>
      <c r="D44" s="5">
        <v>53</v>
      </c>
      <c r="E44" s="6">
        <v>40</v>
      </c>
      <c r="F44" s="7">
        <v>28</v>
      </c>
      <c r="G44" s="8">
        <v>46</v>
      </c>
      <c r="H44" s="9">
        <f t="shared" si="3"/>
        <v>-6</v>
      </c>
      <c r="I44" s="31">
        <v>-7.6365873015873262</v>
      </c>
      <c r="J44" s="47">
        <f t="shared" si="4"/>
        <v>1</v>
      </c>
      <c r="K44" s="48" t="str">
        <f t="shared" si="5"/>
        <v/>
      </c>
    </row>
    <row r="45" spans="1:11" x14ac:dyDescent="0.35">
      <c r="A45" s="1" t="s">
        <v>599</v>
      </c>
      <c r="B45" s="2" t="s">
        <v>188</v>
      </c>
      <c r="C45" s="15">
        <v>496.5</v>
      </c>
      <c r="D45" s="5">
        <v>51</v>
      </c>
      <c r="E45" s="6">
        <v>41</v>
      </c>
      <c r="F45" s="7">
        <v>31</v>
      </c>
      <c r="G45" s="8">
        <v>42</v>
      </c>
      <c r="H45" s="9">
        <f t="shared" si="3"/>
        <v>-1</v>
      </c>
      <c r="I45" s="31">
        <v>0.42757936507939576</v>
      </c>
      <c r="J45" s="47" t="str">
        <f t="shared" si="4"/>
        <v/>
      </c>
      <c r="K45" s="48" t="str">
        <f t="shared" si="5"/>
        <v/>
      </c>
    </row>
    <row r="46" spans="1:11" x14ac:dyDescent="0.35">
      <c r="A46" s="1" t="s">
        <v>600</v>
      </c>
      <c r="B46" s="2" t="s">
        <v>279</v>
      </c>
      <c r="C46" s="15">
        <v>498.25</v>
      </c>
      <c r="D46" s="5">
        <v>47</v>
      </c>
      <c r="E46" s="6">
        <v>42</v>
      </c>
      <c r="F46" s="7">
        <v>31</v>
      </c>
      <c r="G46" s="8">
        <v>41</v>
      </c>
      <c r="H46" s="9">
        <f t="shared" si="3"/>
        <v>1</v>
      </c>
      <c r="I46" s="31">
        <v>-1.228188131313118</v>
      </c>
      <c r="J46" s="47" t="str">
        <f t="shared" si="4"/>
        <v/>
      </c>
      <c r="K46" s="48" t="str">
        <f t="shared" si="5"/>
        <v/>
      </c>
    </row>
    <row r="47" spans="1:11" x14ac:dyDescent="0.35">
      <c r="A47" s="1" t="s">
        <v>601</v>
      </c>
      <c r="B47" s="2" t="s">
        <v>516</v>
      </c>
      <c r="C47" s="15">
        <v>489.8</v>
      </c>
      <c r="D47" s="5">
        <v>46</v>
      </c>
      <c r="E47" s="6">
        <v>43</v>
      </c>
      <c r="F47" s="7">
        <v>33</v>
      </c>
      <c r="G47" s="8">
        <v>39</v>
      </c>
      <c r="H47" s="9">
        <f t="shared" si="3"/>
        <v>4</v>
      </c>
      <c r="I47" s="31">
        <v>1.032834110334079</v>
      </c>
      <c r="J47" s="47" t="str">
        <f t="shared" si="4"/>
        <v/>
      </c>
      <c r="K47" s="48" t="str">
        <f t="shared" si="5"/>
        <v/>
      </c>
    </row>
    <row r="48" spans="1:11" x14ac:dyDescent="0.35">
      <c r="A48" s="1" t="s">
        <v>602</v>
      </c>
      <c r="B48" s="2" t="s">
        <v>333</v>
      </c>
      <c r="C48" s="15">
        <v>496</v>
      </c>
      <c r="D48" s="5">
        <v>31</v>
      </c>
      <c r="E48" s="6">
        <v>44</v>
      </c>
      <c r="F48" s="7">
        <v>15</v>
      </c>
      <c r="G48" s="8">
        <v>51</v>
      </c>
      <c r="H48" s="9">
        <f t="shared" si="3"/>
        <v>-7</v>
      </c>
      <c r="I48" s="31">
        <v>-19.791666666666629</v>
      </c>
      <c r="J48" s="47">
        <f t="shared" si="4"/>
        <v>1</v>
      </c>
      <c r="K48" s="48">
        <f t="shared" si="5"/>
        <v>1</v>
      </c>
    </row>
    <row r="49" spans="1:11" x14ac:dyDescent="0.35">
      <c r="A49" s="1" t="s">
        <v>603</v>
      </c>
      <c r="B49" s="2" t="s">
        <v>604</v>
      </c>
      <c r="C49" s="15">
        <v>505</v>
      </c>
      <c r="D49" s="5">
        <v>29</v>
      </c>
      <c r="E49" s="6">
        <v>45</v>
      </c>
      <c r="F49" s="7">
        <v>18</v>
      </c>
      <c r="G49" s="8">
        <v>49</v>
      </c>
      <c r="H49" s="9">
        <f t="shared" si="3"/>
        <v>-4</v>
      </c>
      <c r="I49" s="31">
        <v>-14.111111111111086</v>
      </c>
      <c r="J49" s="47">
        <f t="shared" si="4"/>
        <v>1</v>
      </c>
      <c r="K49" s="48">
        <f t="shared" si="5"/>
        <v>1</v>
      </c>
    </row>
    <row r="50" spans="1:11" x14ac:dyDescent="0.35">
      <c r="A50" s="1" t="s">
        <v>605</v>
      </c>
      <c r="B50" s="2" t="s">
        <v>333</v>
      </c>
      <c r="C50" s="15">
        <v>502.66666666666669</v>
      </c>
      <c r="D50" s="5">
        <v>28</v>
      </c>
      <c r="E50" s="6">
        <v>46</v>
      </c>
      <c r="F50" s="7">
        <v>29</v>
      </c>
      <c r="G50" s="8">
        <v>44</v>
      </c>
      <c r="H50" s="9">
        <f t="shared" si="3"/>
        <v>2</v>
      </c>
      <c r="I50" s="31">
        <v>-3.4583333333333144</v>
      </c>
      <c r="J50" s="47" t="str">
        <f t="shared" si="4"/>
        <v/>
      </c>
      <c r="K50" s="48" t="str">
        <f t="shared" si="5"/>
        <v/>
      </c>
    </row>
    <row r="51" spans="1:11" x14ac:dyDescent="0.35">
      <c r="A51" s="1" t="s">
        <v>606</v>
      </c>
      <c r="B51" s="2" t="s">
        <v>607</v>
      </c>
      <c r="C51" s="15">
        <v>495.6</v>
      </c>
      <c r="D51" s="5">
        <v>26</v>
      </c>
      <c r="E51" s="6">
        <v>47</v>
      </c>
      <c r="F51" s="7">
        <v>34</v>
      </c>
      <c r="G51" s="8">
        <v>37</v>
      </c>
      <c r="H51" s="9">
        <f t="shared" si="3"/>
        <v>10</v>
      </c>
      <c r="I51" s="31">
        <v>-4.112777777777751</v>
      </c>
      <c r="J51" s="47" t="str">
        <f t="shared" si="4"/>
        <v/>
      </c>
      <c r="K51" s="48" t="str">
        <f t="shared" si="5"/>
        <v/>
      </c>
    </row>
    <row r="52" spans="1:11" x14ac:dyDescent="0.35">
      <c r="A52" s="1" t="s">
        <v>608</v>
      </c>
      <c r="B52" s="2" t="s">
        <v>34</v>
      </c>
      <c r="C52" s="15">
        <v>491.4</v>
      </c>
      <c r="D52" s="5">
        <v>21</v>
      </c>
      <c r="E52" s="6">
        <v>48</v>
      </c>
      <c r="F52" s="7">
        <v>30</v>
      </c>
      <c r="G52" s="8">
        <v>43</v>
      </c>
      <c r="H52" s="9">
        <f t="shared" si="3"/>
        <v>5</v>
      </c>
      <c r="I52" s="31">
        <v>2.9199300699299329</v>
      </c>
      <c r="J52" s="47" t="str">
        <f t="shared" si="4"/>
        <v/>
      </c>
      <c r="K52" s="48" t="str">
        <f t="shared" si="5"/>
        <v/>
      </c>
    </row>
    <row r="53" spans="1:11" x14ac:dyDescent="0.35">
      <c r="A53" s="1" t="s">
        <v>609</v>
      </c>
      <c r="B53" s="2" t="s">
        <v>610</v>
      </c>
      <c r="C53" s="15">
        <v>494</v>
      </c>
      <c r="D53" s="5">
        <v>20</v>
      </c>
      <c r="E53" s="6">
        <v>49</v>
      </c>
      <c r="F53" s="7">
        <v>28</v>
      </c>
      <c r="G53" s="8">
        <v>45</v>
      </c>
      <c r="H53" s="9">
        <f t="shared" si="3"/>
        <v>4</v>
      </c>
      <c r="I53" s="31">
        <v>5.8511904761904816</v>
      </c>
      <c r="J53" s="47">
        <f t="shared" si="4"/>
        <v>1</v>
      </c>
      <c r="K53" s="48" t="str">
        <f t="shared" si="5"/>
        <v/>
      </c>
    </row>
    <row r="54" spans="1:11" x14ac:dyDescent="0.35">
      <c r="A54" s="1" t="s">
        <v>611</v>
      </c>
      <c r="B54" s="2" t="s">
        <v>279</v>
      </c>
      <c r="C54" s="15">
        <v>494.66666666666669</v>
      </c>
      <c r="D54" s="5">
        <v>15</v>
      </c>
      <c r="E54" s="6">
        <v>50</v>
      </c>
      <c r="F54" s="7">
        <v>22</v>
      </c>
      <c r="G54" s="8">
        <v>47</v>
      </c>
      <c r="H54" s="9">
        <f t="shared" si="3"/>
        <v>3</v>
      </c>
      <c r="I54" s="31">
        <v>-4.3412878787879094</v>
      </c>
      <c r="J54" s="47" t="str">
        <f t="shared" si="4"/>
        <v/>
      </c>
      <c r="K54" s="48" t="str">
        <f t="shared" si="5"/>
        <v/>
      </c>
    </row>
    <row r="55" spans="1:11" x14ac:dyDescent="0.35">
      <c r="A55" s="1" t="s">
        <v>612</v>
      </c>
      <c r="B55" s="2" t="s">
        <v>109</v>
      </c>
      <c r="C55" s="15">
        <v>477.75</v>
      </c>
      <c r="D55" s="5">
        <v>14</v>
      </c>
      <c r="E55" s="6">
        <v>51</v>
      </c>
      <c r="F55" s="7">
        <v>18</v>
      </c>
      <c r="G55" s="8">
        <v>50</v>
      </c>
      <c r="H55" s="9">
        <f t="shared" si="3"/>
        <v>1</v>
      </c>
      <c r="I55" s="31">
        <v>-1.1956845238095184</v>
      </c>
      <c r="J55" s="47" t="str">
        <f t="shared" si="4"/>
        <v/>
      </c>
      <c r="K55" s="48" t="str">
        <f t="shared" si="5"/>
        <v/>
      </c>
    </row>
    <row r="56" spans="1:11" x14ac:dyDescent="0.35">
      <c r="A56" s="1" t="s">
        <v>613</v>
      </c>
      <c r="B56" s="2" t="s">
        <v>62</v>
      </c>
      <c r="C56" s="15">
        <v>545</v>
      </c>
      <c r="D56" s="5">
        <v>12</v>
      </c>
      <c r="E56" s="6">
        <v>52</v>
      </c>
      <c r="F56" s="7">
        <v>19</v>
      </c>
      <c r="G56" s="8">
        <v>48</v>
      </c>
      <c r="H56" s="9">
        <f t="shared" si="3"/>
        <v>4</v>
      </c>
      <c r="I56" s="31">
        <v>24.666666666666629</v>
      </c>
      <c r="J56" s="47">
        <f t="shared" si="4"/>
        <v>1</v>
      </c>
      <c r="K56" s="48">
        <f t="shared" si="5"/>
        <v>1</v>
      </c>
    </row>
    <row r="57" spans="1:11" x14ac:dyDescent="0.35">
      <c r="A57" s="1" t="s">
        <v>614</v>
      </c>
      <c r="B57" s="2" t="s">
        <v>203</v>
      </c>
      <c r="C57" s="15">
        <v>474</v>
      </c>
      <c r="D57" s="5">
        <v>11</v>
      </c>
      <c r="E57" s="6">
        <v>53</v>
      </c>
      <c r="F57" s="7">
        <v>10</v>
      </c>
      <c r="G57" s="8">
        <v>54</v>
      </c>
      <c r="H57" s="9">
        <f t="shared" si="3"/>
        <v>-1</v>
      </c>
      <c r="I57" s="31">
        <v>8.6694444444443661</v>
      </c>
      <c r="J57" s="47">
        <f t="shared" si="4"/>
        <v>-1</v>
      </c>
      <c r="K57" s="48" t="str">
        <f t="shared" si="5"/>
        <v/>
      </c>
    </row>
    <row r="58" spans="1:11" x14ac:dyDescent="0.35">
      <c r="A58" s="1" t="s">
        <v>615</v>
      </c>
      <c r="B58" s="2" t="s">
        <v>616</v>
      </c>
      <c r="C58" s="15">
        <v>471.5</v>
      </c>
      <c r="D58" s="5">
        <v>11</v>
      </c>
      <c r="E58" s="6">
        <v>54</v>
      </c>
      <c r="F58" s="7">
        <v>12</v>
      </c>
      <c r="G58" s="8">
        <v>52</v>
      </c>
      <c r="H58" s="9">
        <f t="shared" si="3"/>
        <v>2</v>
      </c>
      <c r="I58" s="31">
        <v>-16.380965909090889</v>
      </c>
      <c r="J58" s="47">
        <f t="shared" si="4"/>
        <v>-1</v>
      </c>
      <c r="K58" s="48">
        <f t="shared" si="5"/>
        <v>-1</v>
      </c>
    </row>
    <row r="59" spans="1:11" x14ac:dyDescent="0.35">
      <c r="A59" s="1" t="s">
        <v>617</v>
      </c>
      <c r="B59" s="2" t="s">
        <v>604</v>
      </c>
      <c r="C59" s="15">
        <v>465.25</v>
      </c>
      <c r="D59" s="5">
        <v>9</v>
      </c>
      <c r="E59" s="6">
        <v>55</v>
      </c>
      <c r="F59" s="7">
        <v>11</v>
      </c>
      <c r="G59" s="8">
        <v>53</v>
      </c>
      <c r="H59" s="9">
        <f t="shared" si="3"/>
        <v>2</v>
      </c>
      <c r="I59" s="31">
        <v>-10.338888888888846</v>
      </c>
      <c r="J59" s="47">
        <f t="shared" si="4"/>
        <v>-1</v>
      </c>
      <c r="K59" s="48">
        <f t="shared" si="5"/>
        <v>-1</v>
      </c>
    </row>
    <row r="60" spans="1:11" x14ac:dyDescent="0.35">
      <c r="A60" s="1" t="s">
        <v>618</v>
      </c>
      <c r="B60" s="2" t="s">
        <v>84</v>
      </c>
      <c r="C60" s="15">
        <v>507</v>
      </c>
      <c r="D60" s="5">
        <v>6</v>
      </c>
      <c r="E60" s="6">
        <v>56</v>
      </c>
      <c r="F60" s="7">
        <v>9</v>
      </c>
      <c r="G60" s="8">
        <v>56</v>
      </c>
      <c r="H60" s="9">
        <f t="shared" si="3"/>
        <v>0</v>
      </c>
      <c r="I60" s="31">
        <v>13.714285714285666</v>
      </c>
      <c r="J60" s="47">
        <f t="shared" si="4"/>
        <v>0</v>
      </c>
      <c r="K60" s="48">
        <f t="shared" si="5"/>
        <v>0</v>
      </c>
    </row>
    <row r="61" spans="1:11" x14ac:dyDescent="0.35">
      <c r="A61" s="1" t="s">
        <v>619</v>
      </c>
      <c r="B61" s="2" t="s">
        <v>620</v>
      </c>
      <c r="C61" s="15">
        <v>437.2</v>
      </c>
      <c r="D61" s="5">
        <v>5</v>
      </c>
      <c r="E61" s="6">
        <v>57</v>
      </c>
      <c r="F61" s="7">
        <v>7</v>
      </c>
      <c r="G61" s="8">
        <v>57</v>
      </c>
      <c r="H61" s="9">
        <f t="shared" si="3"/>
        <v>0</v>
      </c>
      <c r="I61" s="31">
        <v>-0.9799603174603817</v>
      </c>
      <c r="J61" s="47" t="str">
        <f t="shared" si="4"/>
        <v/>
      </c>
      <c r="K61" s="48" t="str">
        <f t="shared" si="5"/>
        <v/>
      </c>
    </row>
    <row r="62" spans="1:11" x14ac:dyDescent="0.35">
      <c r="A62" s="1" t="s">
        <v>621</v>
      </c>
      <c r="B62" s="2" t="s">
        <v>25</v>
      </c>
      <c r="C62" s="15">
        <v>436.25</v>
      </c>
      <c r="D62" s="5">
        <v>5</v>
      </c>
      <c r="E62" s="6">
        <v>58</v>
      </c>
      <c r="F62" s="7">
        <v>6</v>
      </c>
      <c r="G62" s="8">
        <v>58</v>
      </c>
      <c r="H62" s="9">
        <f t="shared" si="3"/>
        <v>0</v>
      </c>
      <c r="I62" s="31">
        <v>-16.380965909090889</v>
      </c>
      <c r="J62" s="47">
        <f t="shared" si="4"/>
        <v>0</v>
      </c>
      <c r="K62" s="48">
        <f t="shared" si="5"/>
        <v>0</v>
      </c>
    </row>
    <row r="63" spans="1:11" x14ac:dyDescent="0.35">
      <c r="A63" s="1" t="s">
        <v>622</v>
      </c>
      <c r="B63" s="2" t="s">
        <v>623</v>
      </c>
      <c r="C63" s="15">
        <v>483</v>
      </c>
      <c r="D63" s="5">
        <v>4</v>
      </c>
      <c r="E63" s="6">
        <v>59</v>
      </c>
      <c r="F63" s="7">
        <v>4</v>
      </c>
      <c r="G63" s="8">
        <v>60</v>
      </c>
      <c r="H63" s="9">
        <f t="shared" si="3"/>
        <v>-1</v>
      </c>
      <c r="I63" s="31">
        <v>-1.3333333333333712</v>
      </c>
      <c r="J63" s="47" t="str">
        <f t="shared" si="4"/>
        <v/>
      </c>
      <c r="K63" s="48" t="str">
        <f t="shared" si="5"/>
        <v/>
      </c>
    </row>
    <row r="64" spans="1:11" x14ac:dyDescent="0.35">
      <c r="A64" s="1" t="s">
        <v>624</v>
      </c>
      <c r="B64" s="2" t="s">
        <v>25</v>
      </c>
      <c r="C64" s="15">
        <v>399</v>
      </c>
      <c r="D64" s="5">
        <v>4</v>
      </c>
      <c r="E64" s="6">
        <v>60</v>
      </c>
      <c r="F64" s="7">
        <v>4</v>
      </c>
      <c r="G64" s="8">
        <v>61</v>
      </c>
      <c r="H64" s="9">
        <f t="shared" si="3"/>
        <v>-1</v>
      </c>
      <c r="I64" s="31">
        <v>-16.747632575757507</v>
      </c>
      <c r="J64" s="47">
        <f t="shared" si="4"/>
        <v>1</v>
      </c>
      <c r="K64" s="48">
        <f t="shared" si="5"/>
        <v>1</v>
      </c>
    </row>
    <row r="65" spans="1:11" x14ac:dyDescent="0.35">
      <c r="A65" s="1" t="s">
        <v>625</v>
      </c>
      <c r="B65" s="2" t="s">
        <v>7</v>
      </c>
      <c r="C65" s="15">
        <v>284</v>
      </c>
      <c r="D65" s="5">
        <v>4</v>
      </c>
      <c r="E65" s="6">
        <v>61</v>
      </c>
      <c r="F65" s="7">
        <v>5</v>
      </c>
      <c r="G65" s="8">
        <v>59</v>
      </c>
      <c r="H65" s="9">
        <f t="shared" si="3"/>
        <v>2</v>
      </c>
      <c r="I65" s="31">
        <v>3.9126984126983189</v>
      </c>
      <c r="J65" s="47" t="str">
        <f t="shared" si="4"/>
        <v/>
      </c>
      <c r="K65" s="48" t="str">
        <f t="shared" si="5"/>
        <v/>
      </c>
    </row>
    <row r="66" spans="1:11" x14ac:dyDescent="0.35">
      <c r="A66" s="1" t="s">
        <v>626</v>
      </c>
      <c r="B66" s="2" t="s">
        <v>86</v>
      </c>
      <c r="C66" s="15">
        <v>476</v>
      </c>
      <c r="D66" s="5">
        <v>3</v>
      </c>
      <c r="E66" s="6">
        <v>62</v>
      </c>
      <c r="F66" s="7">
        <v>3</v>
      </c>
      <c r="G66" s="8">
        <v>62</v>
      </c>
      <c r="H66" s="9">
        <f t="shared" si="3"/>
        <v>0</v>
      </c>
      <c r="I66" s="31">
        <v>2.375</v>
      </c>
      <c r="J66" s="47" t="str">
        <f t="shared" si="4"/>
        <v/>
      </c>
      <c r="K66" s="48" t="str">
        <f t="shared" si="5"/>
        <v/>
      </c>
    </row>
    <row r="67" spans="1:11" x14ac:dyDescent="0.35">
      <c r="A67" s="1" t="s">
        <v>627</v>
      </c>
      <c r="B67" s="2" t="s">
        <v>79</v>
      </c>
      <c r="C67" s="15">
        <v>456.5</v>
      </c>
      <c r="D67" s="5">
        <v>3</v>
      </c>
      <c r="E67" s="6">
        <v>63</v>
      </c>
      <c r="F67" s="7">
        <v>3</v>
      </c>
      <c r="G67" s="8">
        <v>63</v>
      </c>
      <c r="H67" s="9">
        <f t="shared" si="3"/>
        <v>0</v>
      </c>
      <c r="I67" s="31">
        <v>-4.1625000000000227</v>
      </c>
      <c r="J67" s="47" t="str">
        <f t="shared" si="4"/>
        <v/>
      </c>
      <c r="K67" s="48" t="str">
        <f t="shared" si="5"/>
        <v/>
      </c>
    </row>
    <row r="68" spans="1:11" ht="15" thickBot="1" x14ac:dyDescent="0.4">
      <c r="A68" s="1" t="s">
        <v>628</v>
      </c>
      <c r="B68" s="2" t="s">
        <v>84</v>
      </c>
      <c r="C68" s="15">
        <v>440.5</v>
      </c>
      <c r="D68" s="5">
        <v>0</v>
      </c>
      <c r="E68" s="6">
        <v>64</v>
      </c>
      <c r="F68" s="7">
        <v>0</v>
      </c>
      <c r="G68" s="8">
        <v>64</v>
      </c>
      <c r="H68" s="9">
        <f t="shared" si="3"/>
        <v>0</v>
      </c>
      <c r="I68" s="31">
        <v>-2.8303571428571104</v>
      </c>
      <c r="J68" s="47" t="str">
        <f t="shared" si="4"/>
        <v/>
      </c>
      <c r="K68" s="48" t="str">
        <f t="shared" si="5"/>
        <v/>
      </c>
    </row>
    <row r="69" spans="1:11" hidden="1" x14ac:dyDescent="0.35">
      <c r="A69" s="1"/>
      <c r="B69" s="2"/>
      <c r="C69" s="15"/>
      <c r="D69" s="5"/>
      <c r="E69" s="6">
        <v>65</v>
      </c>
      <c r="F69" s="7"/>
      <c r="G69" s="8"/>
      <c r="H69" s="9"/>
      <c r="I69" s="31"/>
      <c r="J69" s="32"/>
      <c r="K69" s="33"/>
    </row>
    <row r="70" spans="1:11" hidden="1" x14ac:dyDescent="0.35">
      <c r="A70" s="1"/>
      <c r="B70" s="2"/>
      <c r="C70" s="15"/>
      <c r="D70" s="5"/>
      <c r="E70" s="6">
        <v>66</v>
      </c>
      <c r="F70" s="7"/>
      <c r="G70" s="8"/>
      <c r="H70" s="9"/>
      <c r="I70" s="31"/>
      <c r="J70" s="32"/>
      <c r="K70" s="33"/>
    </row>
    <row r="71" spans="1:11" hidden="1" x14ac:dyDescent="0.35">
      <c r="A71" s="1"/>
      <c r="B71" s="2"/>
      <c r="C71" s="15"/>
      <c r="D71" s="5"/>
      <c r="E71" s="6">
        <v>67</v>
      </c>
      <c r="F71" s="7"/>
      <c r="G71" s="8"/>
      <c r="H71" s="9"/>
      <c r="I71" s="31"/>
      <c r="J71" s="32"/>
      <c r="K71" s="33"/>
    </row>
    <row r="72" spans="1:11" hidden="1" x14ac:dyDescent="0.35">
      <c r="A72" s="1"/>
      <c r="B72" s="2"/>
      <c r="C72" s="15"/>
      <c r="D72" s="5"/>
      <c r="E72" s="6">
        <v>68</v>
      </c>
      <c r="F72" s="7"/>
      <c r="G72" s="8"/>
      <c r="H72" s="9"/>
      <c r="I72" s="31"/>
      <c r="J72" s="32"/>
      <c r="K72" s="33"/>
    </row>
    <row r="73" spans="1:11" hidden="1" x14ac:dyDescent="0.35">
      <c r="A73" s="1"/>
      <c r="B73" s="2"/>
      <c r="C73" s="15"/>
      <c r="D73" s="5"/>
      <c r="E73" s="6">
        <v>69</v>
      </c>
      <c r="F73" s="7"/>
      <c r="G73" s="8"/>
      <c r="H73" s="9"/>
      <c r="I73" s="31"/>
      <c r="J73" s="32"/>
      <c r="K73" s="33"/>
    </row>
    <row r="74" spans="1:11" hidden="1" x14ac:dyDescent="0.35">
      <c r="A74" s="1"/>
      <c r="B74" s="2"/>
      <c r="C74" s="15"/>
      <c r="D74" s="5"/>
      <c r="E74" s="6">
        <v>70</v>
      </c>
      <c r="F74" s="7"/>
      <c r="G74" s="8"/>
      <c r="H74" s="9"/>
      <c r="I74" s="31"/>
      <c r="J74" s="32"/>
      <c r="K74" s="33"/>
    </row>
    <row r="75" spans="1:11" hidden="1" x14ac:dyDescent="0.35">
      <c r="A75" s="1"/>
      <c r="B75" s="2"/>
      <c r="C75" s="15"/>
      <c r="D75" s="5"/>
      <c r="E75" s="6">
        <v>71</v>
      </c>
      <c r="F75" s="7"/>
      <c r="G75" s="8"/>
      <c r="H75" s="9"/>
      <c r="I75" s="31"/>
      <c r="J75" s="32"/>
      <c r="K75" s="33"/>
    </row>
    <row r="76" spans="1:11" hidden="1" x14ac:dyDescent="0.35">
      <c r="A76" s="1"/>
      <c r="B76" s="2"/>
      <c r="C76" s="15"/>
      <c r="D76" s="5"/>
      <c r="E76" s="6">
        <v>72</v>
      </c>
      <c r="F76" s="7"/>
      <c r="G76" s="8"/>
      <c r="H76" s="9"/>
      <c r="I76" s="31"/>
      <c r="J76" s="32"/>
      <c r="K76" s="33"/>
    </row>
    <row r="77" spans="1:11" hidden="1" x14ac:dyDescent="0.35">
      <c r="A77" s="1"/>
      <c r="B77" s="2"/>
      <c r="C77" s="15"/>
      <c r="D77" s="5"/>
      <c r="E77" s="6">
        <v>73</v>
      </c>
      <c r="F77" s="7"/>
      <c r="G77" s="8"/>
      <c r="H77" s="9"/>
      <c r="I77" s="31"/>
      <c r="J77" s="32"/>
      <c r="K77" s="33"/>
    </row>
    <row r="78" spans="1:11" hidden="1" x14ac:dyDescent="0.35">
      <c r="A78" s="1"/>
      <c r="B78" s="2"/>
      <c r="C78" s="15"/>
      <c r="D78" s="5"/>
      <c r="E78" s="6">
        <v>74</v>
      </c>
      <c r="F78" s="7"/>
      <c r="G78" s="8"/>
      <c r="H78" s="9"/>
      <c r="I78" s="31"/>
      <c r="J78" s="32"/>
      <c r="K78" s="33"/>
    </row>
    <row r="79" spans="1:11" hidden="1" x14ac:dyDescent="0.35">
      <c r="A79" s="1"/>
      <c r="B79" s="2"/>
      <c r="C79" s="15"/>
      <c r="D79" s="5"/>
      <c r="E79" s="6">
        <v>75</v>
      </c>
      <c r="F79" s="7"/>
      <c r="G79" s="8"/>
      <c r="H79" s="9"/>
      <c r="I79" s="31"/>
      <c r="J79" s="32"/>
      <c r="K79" s="33"/>
    </row>
    <row r="80" spans="1:11" hidden="1" x14ac:dyDescent="0.35">
      <c r="A80" s="1"/>
      <c r="B80" s="2"/>
      <c r="C80" s="15"/>
      <c r="D80" s="5"/>
      <c r="E80" s="6">
        <v>76</v>
      </c>
      <c r="F80" s="7"/>
      <c r="G80" s="8"/>
      <c r="H80" s="9"/>
      <c r="I80" s="31"/>
      <c r="J80" s="32"/>
      <c r="K80" s="33"/>
    </row>
    <row r="81" spans="1:11" hidden="1" x14ac:dyDescent="0.35">
      <c r="A81" s="1"/>
      <c r="B81" s="2"/>
      <c r="C81" s="15"/>
      <c r="D81" s="5"/>
      <c r="E81" s="6">
        <v>77</v>
      </c>
      <c r="F81" s="7"/>
      <c r="G81" s="8"/>
      <c r="H81" s="9"/>
      <c r="I81" s="31"/>
      <c r="J81" s="32"/>
      <c r="K81" s="33"/>
    </row>
    <row r="82" spans="1:11" hidden="1" x14ac:dyDescent="0.35">
      <c r="A82" s="1"/>
      <c r="B82" s="2"/>
      <c r="C82" s="15"/>
      <c r="D82" s="5"/>
      <c r="E82" s="6">
        <v>78</v>
      </c>
      <c r="F82" s="7"/>
      <c r="G82" s="8"/>
      <c r="H82" s="9"/>
      <c r="I82" s="31"/>
      <c r="J82" s="32"/>
      <c r="K82" s="33"/>
    </row>
    <row r="83" spans="1:11" hidden="1" x14ac:dyDescent="0.35">
      <c r="A83" s="1"/>
      <c r="B83" s="2"/>
      <c r="C83" s="15"/>
      <c r="D83" s="5"/>
      <c r="E83" s="6">
        <v>79</v>
      </c>
      <c r="F83" s="7"/>
      <c r="G83" s="8"/>
      <c r="H83" s="9"/>
      <c r="I83" s="31"/>
      <c r="J83" s="32"/>
      <c r="K83" s="33"/>
    </row>
    <row r="84" spans="1:11" hidden="1" x14ac:dyDescent="0.35">
      <c r="A84" s="1"/>
      <c r="B84" s="2"/>
      <c r="C84" s="15"/>
      <c r="D84" s="5"/>
      <c r="E84" s="6">
        <v>80</v>
      </c>
      <c r="F84" s="7"/>
      <c r="G84" s="8"/>
      <c r="H84" s="9"/>
      <c r="I84" s="31"/>
      <c r="J84" s="32"/>
      <c r="K84" s="33"/>
    </row>
    <row r="85" spans="1:11" hidden="1" x14ac:dyDescent="0.35">
      <c r="A85" s="1"/>
      <c r="B85" s="2"/>
      <c r="C85" s="15"/>
      <c r="D85" s="5"/>
      <c r="E85" s="6">
        <v>81</v>
      </c>
      <c r="F85" s="7"/>
      <c r="G85" s="8"/>
      <c r="H85" s="9"/>
      <c r="I85" s="31"/>
      <c r="J85" s="32"/>
      <c r="K85" s="33"/>
    </row>
    <row r="86" spans="1:11" hidden="1" x14ac:dyDescent="0.35">
      <c r="A86" s="1"/>
      <c r="B86" s="2"/>
      <c r="C86" s="15"/>
      <c r="D86" s="5"/>
      <c r="E86" s="6">
        <v>82</v>
      </c>
      <c r="F86" s="7"/>
      <c r="G86" s="8"/>
      <c r="H86" s="9"/>
      <c r="I86" s="31"/>
      <c r="J86" s="32"/>
      <c r="K86" s="33"/>
    </row>
    <row r="87" spans="1:11" hidden="1" x14ac:dyDescent="0.35">
      <c r="A87" s="1"/>
      <c r="B87" s="2"/>
      <c r="C87" s="15"/>
      <c r="D87" s="5"/>
      <c r="E87" s="6">
        <v>83</v>
      </c>
      <c r="F87" s="7"/>
      <c r="G87" s="8"/>
      <c r="H87" s="9"/>
      <c r="I87" s="31"/>
      <c r="J87" s="32"/>
      <c r="K87" s="33"/>
    </row>
    <row r="88" spans="1:11" hidden="1" x14ac:dyDescent="0.35">
      <c r="A88" s="1"/>
      <c r="B88" s="2"/>
      <c r="C88" s="15"/>
      <c r="D88" s="5"/>
      <c r="E88" s="6">
        <v>84</v>
      </c>
      <c r="F88" s="7"/>
      <c r="G88" s="8"/>
      <c r="H88" s="9"/>
      <c r="I88" s="31"/>
      <c r="J88" s="32"/>
      <c r="K88" s="33"/>
    </row>
    <row r="89" spans="1:11" hidden="1" x14ac:dyDescent="0.35">
      <c r="A89" s="1"/>
      <c r="B89" s="2"/>
      <c r="C89" s="15"/>
      <c r="D89" s="5"/>
      <c r="E89" s="6">
        <v>85</v>
      </c>
      <c r="F89" s="7"/>
      <c r="G89" s="8"/>
      <c r="H89" s="9"/>
      <c r="I89" s="31"/>
      <c r="J89" s="32"/>
      <c r="K89" s="33"/>
    </row>
    <row r="90" spans="1:11" hidden="1" x14ac:dyDescent="0.35">
      <c r="A90" s="1"/>
      <c r="B90" s="2"/>
      <c r="C90" s="15"/>
      <c r="D90" s="5"/>
      <c r="E90" s="6">
        <v>86</v>
      </c>
      <c r="F90" s="7"/>
      <c r="G90" s="8"/>
      <c r="H90" s="9"/>
      <c r="I90" s="31"/>
      <c r="J90" s="32"/>
      <c r="K90" s="33"/>
    </row>
    <row r="91" spans="1:11" hidden="1" x14ac:dyDescent="0.35">
      <c r="A91" s="1"/>
      <c r="B91" s="2"/>
      <c r="C91" s="15"/>
      <c r="D91" s="5"/>
      <c r="E91" s="6">
        <v>87</v>
      </c>
      <c r="F91" s="7"/>
      <c r="G91" s="8"/>
      <c r="H91" s="9"/>
      <c r="I91" s="31"/>
      <c r="J91" s="32"/>
      <c r="K91" s="33"/>
    </row>
    <row r="92" spans="1:11" hidden="1" x14ac:dyDescent="0.35">
      <c r="A92" s="1"/>
      <c r="B92" s="2"/>
      <c r="C92" s="15"/>
      <c r="D92" s="5"/>
      <c r="E92" s="6">
        <v>88</v>
      </c>
      <c r="F92" s="7"/>
      <c r="G92" s="8"/>
      <c r="H92" s="9"/>
      <c r="I92" s="31"/>
      <c r="J92" s="32"/>
      <c r="K92" s="33"/>
    </row>
    <row r="93" spans="1:11" hidden="1" x14ac:dyDescent="0.35">
      <c r="A93" s="1"/>
      <c r="B93" s="2"/>
      <c r="C93" s="15"/>
      <c r="D93" s="5"/>
      <c r="E93" s="6">
        <v>89</v>
      </c>
      <c r="F93" s="7"/>
      <c r="G93" s="8"/>
      <c r="H93" s="9"/>
      <c r="I93" s="31"/>
      <c r="J93" s="32"/>
      <c r="K93" s="33"/>
    </row>
    <row r="94" spans="1:11" hidden="1" x14ac:dyDescent="0.35">
      <c r="A94" s="1"/>
      <c r="B94" s="2"/>
      <c r="C94" s="15"/>
      <c r="D94" s="5"/>
      <c r="E94" s="6">
        <v>90</v>
      </c>
      <c r="F94" s="7"/>
      <c r="G94" s="8"/>
      <c r="H94" s="9"/>
      <c r="I94" s="31"/>
      <c r="J94" s="32"/>
      <c r="K94" s="33"/>
    </row>
    <row r="95" spans="1:11" hidden="1" x14ac:dyDescent="0.35">
      <c r="A95" s="1"/>
      <c r="B95" s="2"/>
      <c r="C95" s="15"/>
      <c r="D95" s="5"/>
      <c r="E95" s="6">
        <v>91</v>
      </c>
      <c r="F95" s="7"/>
      <c r="G95" s="8"/>
      <c r="H95" s="9"/>
      <c r="I95" s="31"/>
      <c r="J95" s="32"/>
      <c r="K95" s="33"/>
    </row>
    <row r="96" spans="1:11" hidden="1" x14ac:dyDescent="0.35">
      <c r="A96" s="1"/>
      <c r="B96" s="2"/>
      <c r="C96" s="15"/>
      <c r="D96" s="5"/>
      <c r="E96" s="6">
        <v>92</v>
      </c>
      <c r="F96" s="7"/>
      <c r="G96" s="8"/>
      <c r="H96" s="9"/>
      <c r="I96" s="31"/>
      <c r="J96" s="32"/>
      <c r="K96" s="33"/>
    </row>
    <row r="97" spans="1:11" hidden="1" x14ac:dyDescent="0.35">
      <c r="A97" s="1"/>
      <c r="B97" s="2"/>
      <c r="C97" s="15"/>
      <c r="D97" s="5"/>
      <c r="E97" s="6">
        <v>93</v>
      </c>
      <c r="F97" s="7"/>
      <c r="G97" s="8"/>
      <c r="H97" s="9"/>
      <c r="I97" s="31"/>
      <c r="J97" s="32"/>
      <c r="K97" s="33"/>
    </row>
    <row r="98" spans="1:11" hidden="1" x14ac:dyDescent="0.35">
      <c r="A98" s="1"/>
      <c r="B98" s="2"/>
      <c r="C98" s="15"/>
      <c r="D98" s="5"/>
      <c r="E98" s="6">
        <v>94</v>
      </c>
      <c r="F98" s="7"/>
      <c r="G98" s="8"/>
      <c r="H98" s="9"/>
      <c r="I98" s="31"/>
      <c r="J98" s="32"/>
      <c r="K98" s="33"/>
    </row>
    <row r="99" spans="1:11" hidden="1" x14ac:dyDescent="0.35">
      <c r="A99" s="1"/>
      <c r="B99" s="2"/>
      <c r="C99" s="15"/>
      <c r="D99" s="5"/>
      <c r="E99" s="6">
        <v>95</v>
      </c>
      <c r="F99" s="7"/>
      <c r="G99" s="8"/>
      <c r="H99" s="9"/>
      <c r="I99" s="31"/>
      <c r="J99" s="32"/>
      <c r="K99" s="33"/>
    </row>
    <row r="100" spans="1:11" hidden="1" x14ac:dyDescent="0.35">
      <c r="A100" s="1"/>
      <c r="B100" s="2"/>
      <c r="C100" s="15"/>
      <c r="D100" s="5"/>
      <c r="E100" s="6">
        <v>96</v>
      </c>
      <c r="F100" s="7"/>
      <c r="G100" s="8"/>
      <c r="H100" s="9"/>
      <c r="I100" s="31"/>
      <c r="J100" s="32"/>
      <c r="K100" s="33"/>
    </row>
    <row r="101" spans="1:11" hidden="1" x14ac:dyDescent="0.35">
      <c r="A101" s="1"/>
      <c r="B101" s="2"/>
      <c r="C101" s="15"/>
      <c r="D101" s="5"/>
      <c r="E101" s="6">
        <v>97</v>
      </c>
      <c r="F101" s="7"/>
      <c r="G101" s="8"/>
      <c r="H101" s="9"/>
      <c r="I101" s="31"/>
      <c r="J101" s="32"/>
      <c r="K101" s="33"/>
    </row>
    <row r="102" spans="1:11" hidden="1" x14ac:dyDescent="0.35">
      <c r="A102" s="1"/>
      <c r="B102" s="2"/>
      <c r="C102" s="15"/>
      <c r="D102" s="5"/>
      <c r="E102" s="6">
        <v>98</v>
      </c>
      <c r="F102" s="7"/>
      <c r="G102" s="8"/>
      <c r="H102" s="9"/>
      <c r="I102" s="31"/>
      <c r="J102" s="32"/>
      <c r="K102" s="33"/>
    </row>
    <row r="103" spans="1:11" hidden="1" x14ac:dyDescent="0.35">
      <c r="A103" s="1"/>
      <c r="B103" s="2"/>
      <c r="C103" s="15"/>
      <c r="D103" s="5"/>
      <c r="E103" s="6">
        <v>99</v>
      </c>
      <c r="F103" s="7"/>
      <c r="G103" s="8"/>
      <c r="H103" s="9"/>
      <c r="I103" s="31"/>
      <c r="J103" s="32"/>
      <c r="K103" s="33"/>
    </row>
    <row r="104" spans="1:11" hidden="1" x14ac:dyDescent="0.35">
      <c r="A104" s="1"/>
      <c r="B104" s="2"/>
      <c r="C104" s="15"/>
      <c r="D104" s="5"/>
      <c r="E104" s="6">
        <v>100</v>
      </c>
      <c r="F104" s="7"/>
      <c r="G104" s="8"/>
      <c r="H104" s="9"/>
      <c r="I104" s="31"/>
      <c r="J104" s="32"/>
      <c r="K104" s="33"/>
    </row>
    <row r="105" spans="1:11" hidden="1" x14ac:dyDescent="0.35">
      <c r="A105" s="1"/>
      <c r="B105" s="2"/>
      <c r="C105" s="15"/>
      <c r="D105" s="5"/>
      <c r="E105" s="6">
        <v>101</v>
      </c>
      <c r="F105" s="7"/>
      <c r="G105" s="8"/>
      <c r="H105" s="9"/>
      <c r="I105" s="31"/>
      <c r="J105" s="32"/>
      <c r="K105" s="33"/>
    </row>
    <row r="106" spans="1:11" hidden="1" x14ac:dyDescent="0.35">
      <c r="A106" s="1"/>
      <c r="B106" s="2"/>
      <c r="C106" s="15"/>
      <c r="D106" s="5"/>
      <c r="E106" s="6">
        <v>102</v>
      </c>
      <c r="F106" s="7"/>
      <c r="G106" s="8"/>
      <c r="H106" s="9"/>
      <c r="I106" s="31"/>
      <c r="J106" s="32"/>
      <c r="K106" s="33"/>
    </row>
    <row r="107" spans="1:11" hidden="1" x14ac:dyDescent="0.35">
      <c r="A107" s="1"/>
      <c r="B107" s="2"/>
      <c r="C107" s="15"/>
      <c r="D107" s="5"/>
      <c r="E107" s="6">
        <v>103</v>
      </c>
      <c r="F107" s="7"/>
      <c r="G107" s="8"/>
      <c r="H107" s="9"/>
      <c r="I107" s="31"/>
      <c r="J107" s="32"/>
      <c r="K107" s="33"/>
    </row>
    <row r="108" spans="1:11" hidden="1" x14ac:dyDescent="0.35">
      <c r="A108" s="1"/>
      <c r="B108" s="2"/>
      <c r="C108" s="15"/>
      <c r="D108" s="5"/>
      <c r="E108" s="6">
        <v>104</v>
      </c>
      <c r="F108" s="7"/>
      <c r="G108" s="8"/>
      <c r="H108" s="9"/>
      <c r="I108" s="31"/>
      <c r="J108" s="32"/>
      <c r="K108" s="33"/>
    </row>
    <row r="109" spans="1:11" hidden="1" x14ac:dyDescent="0.35">
      <c r="A109" s="1"/>
      <c r="B109" s="2"/>
      <c r="C109" s="15"/>
      <c r="D109" s="5"/>
      <c r="E109" s="6">
        <v>105</v>
      </c>
      <c r="F109" s="7"/>
      <c r="G109" s="8"/>
      <c r="H109" s="9"/>
      <c r="I109" s="31"/>
      <c r="J109" s="32"/>
      <c r="K109" s="33"/>
    </row>
    <row r="110" spans="1:11" hidden="1" x14ac:dyDescent="0.35">
      <c r="A110" s="1"/>
      <c r="B110" s="2"/>
      <c r="C110" s="15"/>
      <c r="D110" s="5"/>
      <c r="E110" s="6">
        <v>106</v>
      </c>
      <c r="F110" s="7"/>
      <c r="G110" s="8"/>
      <c r="H110" s="9"/>
      <c r="I110" s="31"/>
      <c r="J110" s="32"/>
      <c r="K110" s="33"/>
    </row>
    <row r="111" spans="1:11" hidden="1" x14ac:dyDescent="0.35">
      <c r="A111" s="1"/>
      <c r="B111" s="2"/>
      <c r="C111" s="15"/>
      <c r="D111" s="5"/>
      <c r="E111" s="6">
        <v>107</v>
      </c>
      <c r="F111" s="7"/>
      <c r="G111" s="8"/>
      <c r="H111" s="9"/>
      <c r="I111" s="31"/>
      <c r="J111" s="32"/>
      <c r="K111" s="33"/>
    </row>
    <row r="112" spans="1:11" hidden="1" x14ac:dyDescent="0.35">
      <c r="A112" s="1"/>
      <c r="B112" s="2"/>
      <c r="C112" s="15"/>
      <c r="D112" s="5"/>
      <c r="E112" s="6">
        <v>108</v>
      </c>
      <c r="F112" s="7"/>
      <c r="G112" s="8"/>
      <c r="H112" s="9"/>
      <c r="I112" s="31"/>
      <c r="J112" s="32"/>
      <c r="K112" s="33"/>
    </row>
    <row r="113" spans="1:11" hidden="1" x14ac:dyDescent="0.35">
      <c r="A113" s="1"/>
      <c r="B113" s="2"/>
      <c r="C113" s="15"/>
      <c r="D113" s="5"/>
      <c r="E113" s="6">
        <v>109</v>
      </c>
      <c r="F113" s="7"/>
      <c r="G113" s="8"/>
      <c r="H113" s="9"/>
      <c r="I113" s="31"/>
      <c r="J113" s="32"/>
      <c r="K113" s="33"/>
    </row>
    <row r="114" spans="1:11" hidden="1" x14ac:dyDescent="0.35">
      <c r="A114" s="1"/>
      <c r="B114" s="2"/>
      <c r="C114" s="15"/>
      <c r="D114" s="5"/>
      <c r="E114" s="6">
        <v>110</v>
      </c>
      <c r="F114" s="7"/>
      <c r="G114" s="8"/>
      <c r="H114" s="9"/>
      <c r="I114" s="31"/>
      <c r="J114" s="32"/>
      <c r="K114" s="33"/>
    </row>
    <row r="115" spans="1:11" hidden="1" x14ac:dyDescent="0.35">
      <c r="A115" s="1"/>
      <c r="B115" s="2"/>
      <c r="C115" s="15"/>
      <c r="D115" s="5"/>
      <c r="E115" s="6">
        <v>111</v>
      </c>
      <c r="F115" s="7"/>
      <c r="G115" s="8"/>
      <c r="H115" s="9"/>
      <c r="I115" s="31"/>
      <c r="J115" s="32"/>
      <c r="K115" s="33"/>
    </row>
    <row r="116" spans="1:11" hidden="1" x14ac:dyDescent="0.35">
      <c r="A116" s="1"/>
      <c r="B116" s="2"/>
      <c r="C116" s="15"/>
      <c r="D116" s="5"/>
      <c r="E116" s="6">
        <v>112</v>
      </c>
      <c r="F116" s="7"/>
      <c r="G116" s="8"/>
      <c r="H116" s="9"/>
      <c r="I116" s="31"/>
      <c r="J116" s="32"/>
      <c r="K116" s="33"/>
    </row>
    <row r="117" spans="1:11" hidden="1" x14ac:dyDescent="0.35">
      <c r="A117" s="1"/>
      <c r="B117" s="2"/>
      <c r="C117" s="15"/>
      <c r="D117" s="5"/>
      <c r="E117" s="6">
        <v>113</v>
      </c>
      <c r="F117" s="7"/>
      <c r="G117" s="8"/>
      <c r="H117" s="9"/>
      <c r="I117" s="31"/>
      <c r="J117" s="32"/>
      <c r="K117" s="33"/>
    </row>
    <row r="118" spans="1:11" hidden="1" x14ac:dyDescent="0.35">
      <c r="A118" s="1"/>
      <c r="B118" s="2"/>
      <c r="C118" s="15"/>
      <c r="D118" s="5"/>
      <c r="E118" s="6">
        <v>114</v>
      </c>
      <c r="F118" s="7"/>
      <c r="G118" s="8"/>
      <c r="H118" s="9"/>
      <c r="I118" s="31"/>
      <c r="J118" s="32"/>
      <c r="K118" s="33"/>
    </row>
    <row r="119" spans="1:11" hidden="1" x14ac:dyDescent="0.35">
      <c r="A119" s="1"/>
      <c r="B119" s="2"/>
      <c r="C119" s="15"/>
      <c r="D119" s="5"/>
      <c r="E119" s="6">
        <v>115</v>
      </c>
      <c r="F119" s="7"/>
      <c r="G119" s="8"/>
      <c r="H119" s="9"/>
      <c r="I119" s="31"/>
      <c r="J119" s="32"/>
      <c r="K119" s="33"/>
    </row>
    <row r="120" spans="1:11" hidden="1" x14ac:dyDescent="0.35">
      <c r="A120" s="1"/>
      <c r="B120" s="2"/>
      <c r="C120" s="15"/>
      <c r="D120" s="5"/>
      <c r="E120" s="6">
        <v>116</v>
      </c>
      <c r="F120" s="7"/>
      <c r="G120" s="8"/>
      <c r="H120" s="9"/>
      <c r="I120" s="31"/>
      <c r="J120" s="32"/>
      <c r="K120" s="33"/>
    </row>
    <row r="121" spans="1:11" hidden="1" x14ac:dyDescent="0.35">
      <c r="A121" s="1"/>
      <c r="B121" s="2"/>
      <c r="C121" s="15"/>
      <c r="D121" s="5"/>
      <c r="E121" s="6">
        <v>117</v>
      </c>
      <c r="F121" s="7"/>
      <c r="G121" s="8"/>
      <c r="H121" s="9"/>
      <c r="I121" s="31"/>
      <c r="J121" s="32"/>
      <c r="K121" s="33"/>
    </row>
    <row r="122" spans="1:11" hidden="1" x14ac:dyDescent="0.35">
      <c r="A122" s="1"/>
      <c r="B122" s="2"/>
      <c r="C122" s="15"/>
      <c r="D122" s="5"/>
      <c r="E122" s="6">
        <v>118</v>
      </c>
      <c r="F122" s="7"/>
      <c r="G122" s="8"/>
      <c r="H122" s="9"/>
      <c r="I122" s="31"/>
      <c r="J122" s="32"/>
      <c r="K122" s="33"/>
    </row>
    <row r="123" spans="1:11" hidden="1" x14ac:dyDescent="0.35">
      <c r="A123" s="1"/>
      <c r="B123" s="2"/>
      <c r="C123" s="15"/>
      <c r="D123" s="5"/>
      <c r="E123" s="6">
        <v>119</v>
      </c>
      <c r="F123" s="7"/>
      <c r="G123" s="8"/>
      <c r="H123" s="9"/>
      <c r="I123" s="31"/>
      <c r="J123" s="32"/>
      <c r="K123" s="33"/>
    </row>
    <row r="124" spans="1:11" hidden="1" x14ac:dyDescent="0.35">
      <c r="A124" s="1"/>
      <c r="B124" s="2"/>
      <c r="C124" s="15"/>
      <c r="D124" s="5"/>
      <c r="E124" s="6">
        <v>120</v>
      </c>
      <c r="F124" s="7"/>
      <c r="G124" s="8"/>
      <c r="H124" s="9"/>
      <c r="I124" s="31"/>
      <c r="J124" s="32"/>
      <c r="K124" s="33"/>
    </row>
    <row r="125" spans="1:11" hidden="1" x14ac:dyDescent="0.35">
      <c r="A125" s="1"/>
      <c r="B125" s="2"/>
      <c r="C125" s="15"/>
      <c r="D125" s="5"/>
      <c r="E125" s="6">
        <v>121</v>
      </c>
      <c r="F125" s="7"/>
      <c r="G125" s="8"/>
      <c r="H125" s="9"/>
      <c r="I125" s="31"/>
      <c r="J125" s="32"/>
      <c r="K125" s="33"/>
    </row>
    <row r="126" spans="1:11" hidden="1" x14ac:dyDescent="0.35">
      <c r="A126" s="1"/>
      <c r="B126" s="2"/>
      <c r="C126" s="15"/>
      <c r="D126" s="5"/>
      <c r="E126" s="6">
        <v>122</v>
      </c>
      <c r="F126" s="7"/>
      <c r="G126" s="8"/>
      <c r="H126" s="9"/>
      <c r="I126" s="31"/>
      <c r="J126" s="32"/>
      <c r="K126" s="33"/>
    </row>
    <row r="127" spans="1:11" hidden="1" x14ac:dyDescent="0.35">
      <c r="A127" s="1"/>
      <c r="B127" s="2"/>
      <c r="C127" s="15"/>
      <c r="D127" s="5"/>
      <c r="E127" s="6">
        <v>123</v>
      </c>
      <c r="F127" s="7"/>
      <c r="G127" s="8"/>
      <c r="H127" s="9"/>
      <c r="I127" s="31"/>
      <c r="J127" s="32"/>
      <c r="K127" s="33"/>
    </row>
    <row r="128" spans="1:11" hidden="1" x14ac:dyDescent="0.35">
      <c r="A128" s="1"/>
      <c r="B128" s="2"/>
      <c r="C128" s="15"/>
      <c r="D128" s="5"/>
      <c r="E128" s="6">
        <v>124</v>
      </c>
      <c r="F128" s="7"/>
      <c r="G128" s="8"/>
      <c r="H128" s="9"/>
      <c r="I128" s="31"/>
      <c r="J128" s="32"/>
      <c r="K128" s="33"/>
    </row>
    <row r="129" spans="1:11" hidden="1" x14ac:dyDescent="0.35">
      <c r="A129" s="1"/>
      <c r="B129" s="2"/>
      <c r="C129" s="15"/>
      <c r="D129" s="5"/>
      <c r="E129" s="6">
        <v>125</v>
      </c>
      <c r="F129" s="7"/>
      <c r="G129" s="8"/>
      <c r="H129" s="9"/>
      <c r="I129" s="31"/>
      <c r="J129" s="32"/>
      <c r="K129" s="33"/>
    </row>
    <row r="130" spans="1:11" hidden="1" x14ac:dyDescent="0.35">
      <c r="A130" s="1"/>
      <c r="B130" s="2"/>
      <c r="C130" s="15"/>
      <c r="D130" s="5"/>
      <c r="E130" s="6">
        <v>126</v>
      </c>
      <c r="F130" s="7"/>
      <c r="G130" s="8"/>
      <c r="H130" s="9"/>
      <c r="I130" s="31"/>
      <c r="J130" s="32"/>
      <c r="K130" s="33"/>
    </row>
    <row r="131" spans="1:11" hidden="1" x14ac:dyDescent="0.35">
      <c r="A131" s="1"/>
      <c r="B131" s="2"/>
      <c r="C131" s="15"/>
      <c r="D131" s="5"/>
      <c r="E131" s="6">
        <v>127</v>
      </c>
      <c r="F131" s="7"/>
      <c r="G131" s="8"/>
      <c r="H131" s="9"/>
      <c r="I131" s="31"/>
      <c r="J131" s="32"/>
      <c r="K131" s="33"/>
    </row>
    <row r="132" spans="1:11" hidden="1" x14ac:dyDescent="0.35">
      <c r="A132" s="1"/>
      <c r="B132" s="2"/>
      <c r="C132" s="15"/>
      <c r="D132" s="5"/>
      <c r="E132" s="6">
        <v>128</v>
      </c>
      <c r="F132" s="7"/>
      <c r="G132" s="8"/>
      <c r="H132" s="9"/>
      <c r="I132" s="31"/>
      <c r="J132" s="32"/>
      <c r="K132" s="33"/>
    </row>
    <row r="133" spans="1:11" hidden="1" x14ac:dyDescent="0.35">
      <c r="A133" s="1"/>
      <c r="B133" s="2"/>
      <c r="C133" s="15"/>
      <c r="D133" s="5"/>
      <c r="E133" s="6">
        <v>129</v>
      </c>
      <c r="F133" s="7"/>
      <c r="G133" s="8"/>
      <c r="H133" s="9"/>
      <c r="I133" s="31"/>
      <c r="J133" s="32"/>
      <c r="K133" s="33"/>
    </row>
    <row r="134" spans="1:11" hidden="1" x14ac:dyDescent="0.35">
      <c r="A134" s="1"/>
      <c r="B134" s="2"/>
      <c r="C134" s="15"/>
      <c r="D134" s="5"/>
      <c r="E134" s="6">
        <v>130</v>
      </c>
      <c r="F134" s="7"/>
      <c r="G134" s="8"/>
      <c r="H134" s="9"/>
      <c r="I134" s="31"/>
      <c r="J134" s="32"/>
      <c r="K134" s="33"/>
    </row>
    <row r="135" spans="1:11" hidden="1" x14ac:dyDescent="0.35">
      <c r="A135" s="1"/>
      <c r="B135" s="2"/>
      <c r="C135" s="15"/>
      <c r="D135" s="5"/>
      <c r="E135" s="6">
        <v>131</v>
      </c>
      <c r="F135" s="7"/>
      <c r="G135" s="8"/>
      <c r="H135" s="9"/>
      <c r="I135" s="31"/>
      <c r="J135" s="32"/>
      <c r="K135" s="33"/>
    </row>
    <row r="136" spans="1:11" hidden="1" x14ac:dyDescent="0.35">
      <c r="A136" s="1"/>
      <c r="B136" s="2"/>
      <c r="C136" s="15"/>
      <c r="D136" s="5"/>
      <c r="E136" s="6">
        <v>132</v>
      </c>
      <c r="F136" s="7"/>
      <c r="G136" s="8"/>
      <c r="H136" s="9"/>
      <c r="I136" s="31"/>
      <c r="J136" s="32"/>
      <c r="K136" s="33"/>
    </row>
    <row r="137" spans="1:11" hidden="1" x14ac:dyDescent="0.35">
      <c r="A137" s="1"/>
      <c r="B137" s="2"/>
      <c r="C137" s="15"/>
      <c r="D137" s="5"/>
      <c r="E137" s="6">
        <v>133</v>
      </c>
      <c r="F137" s="7"/>
      <c r="G137" s="8"/>
      <c r="H137" s="9"/>
      <c r="I137" s="31"/>
      <c r="J137" s="32"/>
      <c r="K137" s="33"/>
    </row>
    <row r="138" spans="1:11" hidden="1" x14ac:dyDescent="0.35">
      <c r="A138" s="1"/>
      <c r="B138" s="2"/>
      <c r="C138" s="15"/>
      <c r="D138" s="5"/>
      <c r="E138" s="6">
        <v>134</v>
      </c>
      <c r="F138" s="7"/>
      <c r="G138" s="8"/>
      <c r="H138" s="9"/>
      <c r="I138" s="31"/>
      <c r="J138" s="32"/>
      <c r="K138" s="33"/>
    </row>
    <row r="139" spans="1:11" hidden="1" x14ac:dyDescent="0.35">
      <c r="A139" s="1"/>
      <c r="B139" s="2"/>
      <c r="C139" s="15"/>
      <c r="D139" s="5"/>
      <c r="E139" s="6">
        <v>135</v>
      </c>
      <c r="F139" s="7"/>
      <c r="G139" s="8"/>
      <c r="H139" s="9"/>
      <c r="I139" s="31"/>
      <c r="J139" s="32"/>
      <c r="K139" s="33"/>
    </row>
    <row r="140" spans="1:11" hidden="1" x14ac:dyDescent="0.35">
      <c r="A140" s="1"/>
      <c r="B140" s="2"/>
      <c r="C140" s="15"/>
      <c r="D140" s="5"/>
      <c r="E140" s="6">
        <v>136</v>
      </c>
      <c r="F140" s="7"/>
      <c r="G140" s="8"/>
      <c r="H140" s="9"/>
      <c r="I140" s="31"/>
      <c r="J140" s="32"/>
      <c r="K140" s="33"/>
    </row>
    <row r="141" spans="1:11" hidden="1" x14ac:dyDescent="0.35">
      <c r="A141" s="1"/>
      <c r="B141" s="2"/>
      <c r="C141" s="15"/>
      <c r="D141" s="5"/>
      <c r="E141" s="6">
        <v>137</v>
      </c>
      <c r="F141" s="7"/>
      <c r="G141" s="8"/>
      <c r="H141" s="9"/>
      <c r="I141" s="31"/>
      <c r="J141" s="32"/>
      <c r="K141" s="33"/>
    </row>
    <row r="142" spans="1:11" hidden="1" x14ac:dyDescent="0.35">
      <c r="A142" s="1"/>
      <c r="B142" s="2"/>
      <c r="C142" s="15"/>
      <c r="D142" s="5"/>
      <c r="E142" s="6">
        <v>138</v>
      </c>
      <c r="F142" s="7"/>
      <c r="G142" s="8"/>
      <c r="H142" s="9"/>
      <c r="I142" s="31"/>
      <c r="J142" s="32"/>
      <c r="K142" s="33"/>
    </row>
    <row r="143" spans="1:11" hidden="1" x14ac:dyDescent="0.35">
      <c r="A143" s="1"/>
      <c r="B143" s="2"/>
      <c r="C143" s="15"/>
      <c r="D143" s="5"/>
      <c r="E143" s="6">
        <v>139</v>
      </c>
      <c r="F143" s="7"/>
      <c r="G143" s="8"/>
      <c r="H143" s="9"/>
      <c r="I143" s="31"/>
      <c r="J143" s="32"/>
      <c r="K143" s="33"/>
    </row>
    <row r="144" spans="1:11" hidden="1" x14ac:dyDescent="0.35">
      <c r="A144" s="1"/>
      <c r="B144" s="2"/>
      <c r="C144" s="15"/>
      <c r="D144" s="5"/>
      <c r="E144" s="6">
        <v>140</v>
      </c>
      <c r="F144" s="7"/>
      <c r="G144" s="8"/>
      <c r="H144" s="9"/>
      <c r="I144" s="31"/>
      <c r="J144" s="32"/>
      <c r="K144" s="33"/>
    </row>
    <row r="145" spans="1:11" hidden="1" x14ac:dyDescent="0.35">
      <c r="A145" s="1"/>
      <c r="B145" s="2"/>
      <c r="C145" s="15"/>
      <c r="D145" s="5"/>
      <c r="E145" s="6">
        <v>141</v>
      </c>
      <c r="F145" s="7"/>
      <c r="G145" s="8"/>
      <c r="H145" s="9"/>
      <c r="I145" s="31"/>
      <c r="J145" s="32"/>
      <c r="K145" s="33"/>
    </row>
    <row r="146" spans="1:11" hidden="1" x14ac:dyDescent="0.35">
      <c r="A146" s="1"/>
      <c r="B146" s="2"/>
      <c r="C146" s="15"/>
      <c r="D146" s="5"/>
      <c r="E146" s="6">
        <v>142</v>
      </c>
      <c r="F146" s="7"/>
      <c r="G146" s="8"/>
      <c r="H146" s="9"/>
      <c r="I146" s="31"/>
      <c r="J146" s="32"/>
      <c r="K146" s="33"/>
    </row>
    <row r="147" spans="1:11" hidden="1" x14ac:dyDescent="0.35">
      <c r="A147" s="1"/>
      <c r="B147" s="2"/>
      <c r="C147" s="15"/>
      <c r="D147" s="5"/>
      <c r="E147" s="6">
        <v>143</v>
      </c>
      <c r="F147" s="7"/>
      <c r="G147" s="8"/>
      <c r="H147" s="9"/>
      <c r="I147" s="31"/>
      <c r="J147" s="32"/>
      <c r="K147" s="33"/>
    </row>
    <row r="148" spans="1:11" hidden="1" x14ac:dyDescent="0.35">
      <c r="A148" s="1"/>
      <c r="B148" s="2"/>
      <c r="C148" s="15"/>
      <c r="D148" s="5"/>
      <c r="E148" s="6">
        <v>144</v>
      </c>
      <c r="F148" s="7"/>
      <c r="G148" s="8"/>
      <c r="H148" s="9"/>
      <c r="I148" s="31"/>
      <c r="J148" s="32"/>
      <c r="K148" s="33"/>
    </row>
    <row r="149" spans="1:11" hidden="1" x14ac:dyDescent="0.35">
      <c r="A149" s="1"/>
      <c r="B149" s="2"/>
      <c r="C149" s="15"/>
      <c r="D149" s="5"/>
      <c r="E149" s="6">
        <v>145</v>
      </c>
      <c r="F149" s="7"/>
      <c r="G149" s="8"/>
      <c r="H149" s="9"/>
      <c r="I149" s="31"/>
      <c r="J149" s="32"/>
      <c r="K149" s="33"/>
    </row>
    <row r="150" spans="1:11" hidden="1" x14ac:dyDescent="0.35">
      <c r="A150" s="1"/>
      <c r="B150" s="2"/>
      <c r="C150" s="15"/>
      <c r="D150" s="5"/>
      <c r="E150" s="6">
        <v>146</v>
      </c>
      <c r="F150" s="7"/>
      <c r="G150" s="8"/>
      <c r="H150" s="9"/>
      <c r="I150" s="31"/>
      <c r="J150" s="32"/>
      <c r="K150" s="33"/>
    </row>
    <row r="151" spans="1:11" hidden="1" x14ac:dyDescent="0.35">
      <c r="A151" s="1"/>
      <c r="B151" s="2"/>
      <c r="C151" s="15"/>
      <c r="D151" s="5"/>
      <c r="E151" s="6">
        <v>147</v>
      </c>
      <c r="F151" s="7"/>
      <c r="G151" s="8"/>
      <c r="H151" s="9"/>
      <c r="I151" s="31"/>
      <c r="J151" s="32"/>
      <c r="K151" s="33"/>
    </row>
    <row r="152" spans="1:11" hidden="1" x14ac:dyDescent="0.35">
      <c r="A152" s="1"/>
      <c r="B152" s="2"/>
      <c r="C152" s="15"/>
      <c r="D152" s="5"/>
      <c r="E152" s="6">
        <v>148</v>
      </c>
      <c r="F152" s="7"/>
      <c r="G152" s="8"/>
      <c r="H152" s="9"/>
      <c r="I152" s="31"/>
      <c r="J152" s="32"/>
      <c r="K152" s="33"/>
    </row>
    <row r="153" spans="1:11" hidden="1" x14ac:dyDescent="0.35">
      <c r="A153" s="1"/>
      <c r="B153" s="2"/>
      <c r="C153" s="15"/>
      <c r="D153" s="5"/>
      <c r="E153" s="6">
        <v>149</v>
      </c>
      <c r="F153" s="7"/>
      <c r="G153" s="8"/>
      <c r="H153" s="9"/>
      <c r="I153" s="31"/>
      <c r="J153" s="32"/>
      <c r="K153" s="33"/>
    </row>
    <row r="154" spans="1:11" ht="15" hidden="1" thickBot="1" x14ac:dyDescent="0.4">
      <c r="A154" s="3"/>
      <c r="B154" s="4"/>
      <c r="C154" s="16"/>
      <c r="D154" s="10"/>
      <c r="E154" s="11">
        <v>150</v>
      </c>
      <c r="F154" s="12"/>
      <c r="G154" s="13"/>
      <c r="H154" s="14"/>
      <c r="I154" s="36"/>
      <c r="J154" s="34"/>
      <c r="K154" s="35"/>
    </row>
    <row r="155" spans="1:11" ht="1" customHeight="1" thickTop="1" x14ac:dyDescent="0.3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</sheetData>
  <sortState xmlns:xlrd2="http://schemas.microsoft.com/office/spreadsheetml/2017/richdata2" ref="A5:I68">
    <sortCondition ref="E5:E68"/>
  </sortState>
  <mergeCells count="8">
    <mergeCell ref="H3:H4"/>
    <mergeCell ref="I3:K3"/>
    <mergeCell ref="A1:K1"/>
    <mergeCell ref="A3:A4"/>
    <mergeCell ref="B3:B4"/>
    <mergeCell ref="C3:C4"/>
    <mergeCell ref="D3:E3"/>
    <mergeCell ref="F3:G3"/>
  </mergeCells>
  <conditionalFormatting sqref="H5:H68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I5:I68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J5:K68">
    <cfRule type="colorScale" priority="1">
      <colorScale>
        <cfvo type="min"/>
        <cfvo type="num" val="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CF823-99A3-4314-8115-B4352E8D50D4}">
  <sheetPr codeName="List4"/>
  <dimension ref="A1:K155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2" width="25.6328125" customWidth="1"/>
    <col min="3" max="9" width="10.6328125" customWidth="1"/>
    <col min="10" max="11" width="5.6328125" customWidth="1"/>
  </cols>
  <sheetData>
    <row r="1" spans="1:11" ht="25" customHeight="1" x14ac:dyDescent="0.35">
      <c r="A1" s="60" t="s">
        <v>790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5" customHeight="1" thickBot="1" x14ac:dyDescent="0.4"/>
    <row r="3" spans="1:11" ht="20" customHeight="1" thickTop="1" x14ac:dyDescent="0.35">
      <c r="A3" s="61" t="s">
        <v>0</v>
      </c>
      <c r="B3" s="63" t="s">
        <v>1</v>
      </c>
      <c r="C3" s="65" t="s">
        <v>2</v>
      </c>
      <c r="D3" s="65" t="s">
        <v>549</v>
      </c>
      <c r="E3" s="65"/>
      <c r="F3" s="65" t="s">
        <v>550</v>
      </c>
      <c r="G3" s="65"/>
      <c r="H3" s="55" t="s">
        <v>5</v>
      </c>
      <c r="I3" s="57" t="s">
        <v>551</v>
      </c>
      <c r="J3" s="58"/>
      <c r="K3" s="59"/>
    </row>
    <row r="4" spans="1:11" ht="20" customHeight="1" thickBot="1" x14ac:dyDescent="0.4">
      <c r="A4" s="62"/>
      <c r="B4" s="64"/>
      <c r="C4" s="66"/>
      <c r="D4" s="18" t="s">
        <v>3</v>
      </c>
      <c r="E4" s="19" t="s">
        <v>4</v>
      </c>
      <c r="F4" s="20" t="s">
        <v>3</v>
      </c>
      <c r="G4" s="18" t="s">
        <v>4</v>
      </c>
      <c r="H4" s="56"/>
      <c r="I4" s="38" t="s">
        <v>784</v>
      </c>
      <c r="J4" s="43" t="s">
        <v>785</v>
      </c>
      <c r="K4" s="44" t="s">
        <v>786</v>
      </c>
    </row>
    <row r="5" spans="1:11" ht="15" thickTop="1" x14ac:dyDescent="0.35">
      <c r="A5" s="21" t="s">
        <v>629</v>
      </c>
      <c r="B5" s="22" t="s">
        <v>516</v>
      </c>
      <c r="C5" s="23">
        <v>584.83333333333337</v>
      </c>
      <c r="D5" s="24">
        <v>596</v>
      </c>
      <c r="E5" s="25">
        <v>1</v>
      </c>
      <c r="F5" s="26">
        <v>240</v>
      </c>
      <c r="G5" s="27">
        <v>2</v>
      </c>
      <c r="H5" s="28">
        <f t="shared" ref="H5:H36" si="0">E5-G5</f>
        <v>-1</v>
      </c>
      <c r="I5" s="37">
        <v>11.608789799171973</v>
      </c>
      <c r="J5" s="45">
        <f t="shared" ref="J5:J36" si="1">IF(ABS($I5)&gt;=5,SIGN($H5*$I5),"")</f>
        <v>-1</v>
      </c>
      <c r="K5" s="46">
        <f t="shared" ref="K5:K36" si="2">IF(ABS($I5)&gt;=10,SIGN($H5*$I5),"")</f>
        <v>-1</v>
      </c>
    </row>
    <row r="6" spans="1:11" x14ac:dyDescent="0.35">
      <c r="A6" s="1" t="s">
        <v>630</v>
      </c>
      <c r="B6" s="2" t="s">
        <v>14</v>
      </c>
      <c r="C6" s="15">
        <v>566.66666666666663</v>
      </c>
      <c r="D6" s="5">
        <v>572</v>
      </c>
      <c r="E6" s="6">
        <v>2</v>
      </c>
      <c r="F6" s="7">
        <v>198</v>
      </c>
      <c r="G6" s="8">
        <v>5</v>
      </c>
      <c r="H6" s="9">
        <f t="shared" si="0"/>
        <v>-3</v>
      </c>
      <c r="I6" s="31">
        <v>3.3513498534967994</v>
      </c>
      <c r="J6" s="47" t="str">
        <f t="shared" si="1"/>
        <v/>
      </c>
      <c r="K6" s="48" t="str">
        <f t="shared" si="2"/>
        <v/>
      </c>
    </row>
    <row r="7" spans="1:11" x14ac:dyDescent="0.35">
      <c r="A7" s="1" t="s">
        <v>631</v>
      </c>
      <c r="B7" s="2" t="s">
        <v>7</v>
      </c>
      <c r="C7" s="15">
        <v>585.16666666666663</v>
      </c>
      <c r="D7" s="5">
        <v>570</v>
      </c>
      <c r="E7" s="6">
        <v>3</v>
      </c>
      <c r="F7" s="7">
        <v>256</v>
      </c>
      <c r="G7" s="8">
        <v>1</v>
      </c>
      <c r="H7" s="9">
        <f t="shared" si="0"/>
        <v>2</v>
      </c>
      <c r="I7" s="31">
        <v>6.7999503081714465</v>
      </c>
      <c r="J7" s="47">
        <f t="shared" si="1"/>
        <v>1</v>
      </c>
      <c r="K7" s="48" t="str">
        <f t="shared" si="2"/>
        <v/>
      </c>
    </row>
    <row r="8" spans="1:11" x14ac:dyDescent="0.35">
      <c r="A8" s="1" t="s">
        <v>632</v>
      </c>
      <c r="B8" s="2" t="s">
        <v>495</v>
      </c>
      <c r="C8" s="15">
        <v>575.16666666666663</v>
      </c>
      <c r="D8" s="5">
        <v>562</v>
      </c>
      <c r="E8" s="6">
        <v>4</v>
      </c>
      <c r="F8" s="7">
        <v>221</v>
      </c>
      <c r="G8" s="8">
        <v>3</v>
      </c>
      <c r="H8" s="9">
        <f t="shared" si="0"/>
        <v>1</v>
      </c>
      <c r="I8" s="31">
        <v>1.9348178915684002</v>
      </c>
      <c r="J8" s="47" t="str">
        <f t="shared" si="1"/>
        <v/>
      </c>
      <c r="K8" s="48" t="str">
        <f t="shared" si="2"/>
        <v/>
      </c>
    </row>
    <row r="9" spans="1:11" x14ac:dyDescent="0.35">
      <c r="A9" s="1" t="s">
        <v>633</v>
      </c>
      <c r="B9" s="2" t="s">
        <v>634</v>
      </c>
      <c r="C9" s="15">
        <v>571.5</v>
      </c>
      <c r="D9" s="5">
        <v>561</v>
      </c>
      <c r="E9" s="6">
        <v>5</v>
      </c>
      <c r="F9" s="7">
        <v>205</v>
      </c>
      <c r="G9" s="8">
        <v>4</v>
      </c>
      <c r="H9" s="9">
        <f t="shared" si="0"/>
        <v>1</v>
      </c>
      <c r="I9" s="31">
        <v>3.3513498534967994</v>
      </c>
      <c r="J9" s="47" t="str">
        <f t="shared" si="1"/>
        <v/>
      </c>
      <c r="K9" s="48" t="str">
        <f t="shared" si="2"/>
        <v/>
      </c>
    </row>
    <row r="10" spans="1:11" x14ac:dyDescent="0.35">
      <c r="A10" s="1" t="s">
        <v>635</v>
      </c>
      <c r="B10" s="2" t="s">
        <v>587</v>
      </c>
      <c r="C10" s="15">
        <v>558.16666666666663</v>
      </c>
      <c r="D10" s="5">
        <v>490</v>
      </c>
      <c r="E10" s="6">
        <v>6</v>
      </c>
      <c r="F10" s="7">
        <v>175</v>
      </c>
      <c r="G10" s="8">
        <v>8</v>
      </c>
      <c r="H10" s="9">
        <f t="shared" si="0"/>
        <v>-2</v>
      </c>
      <c r="I10" s="31">
        <v>1.1684175896822353</v>
      </c>
      <c r="J10" s="47" t="str">
        <f t="shared" si="1"/>
        <v/>
      </c>
      <c r="K10" s="48" t="str">
        <f t="shared" si="2"/>
        <v/>
      </c>
    </row>
    <row r="11" spans="1:11" x14ac:dyDescent="0.35">
      <c r="A11" s="1" t="s">
        <v>636</v>
      </c>
      <c r="B11" s="2" t="s">
        <v>595</v>
      </c>
      <c r="C11" s="15">
        <v>561.83333333333337</v>
      </c>
      <c r="D11" s="5">
        <v>478</v>
      </c>
      <c r="E11" s="6">
        <v>7</v>
      </c>
      <c r="F11" s="7">
        <v>175</v>
      </c>
      <c r="G11" s="8">
        <v>7</v>
      </c>
      <c r="H11" s="9">
        <f t="shared" si="0"/>
        <v>0</v>
      </c>
      <c r="I11" s="31">
        <v>5.8007238455178367</v>
      </c>
      <c r="J11" s="47">
        <f t="shared" si="1"/>
        <v>0</v>
      </c>
      <c r="K11" s="48" t="str">
        <f t="shared" si="2"/>
        <v/>
      </c>
    </row>
    <row r="12" spans="1:11" x14ac:dyDescent="0.35">
      <c r="A12" s="1" t="s">
        <v>637</v>
      </c>
      <c r="B12" s="2" t="s">
        <v>9</v>
      </c>
      <c r="C12" s="15">
        <v>560.16666666666663</v>
      </c>
      <c r="D12" s="5">
        <v>451</v>
      </c>
      <c r="E12" s="6">
        <v>8</v>
      </c>
      <c r="F12" s="7">
        <v>174</v>
      </c>
      <c r="G12" s="8">
        <v>9</v>
      </c>
      <c r="H12" s="9">
        <f t="shared" si="0"/>
        <v>-1</v>
      </c>
      <c r="I12" s="31">
        <v>0.90134985349675389</v>
      </c>
      <c r="J12" s="47" t="str">
        <f t="shared" si="1"/>
        <v/>
      </c>
      <c r="K12" s="48" t="str">
        <f t="shared" si="2"/>
        <v/>
      </c>
    </row>
    <row r="13" spans="1:11" x14ac:dyDescent="0.35">
      <c r="A13" s="1" t="s">
        <v>638</v>
      </c>
      <c r="B13" s="2" t="s">
        <v>171</v>
      </c>
      <c r="C13" s="15">
        <v>562.16666666666663</v>
      </c>
      <c r="D13" s="5">
        <v>449</v>
      </c>
      <c r="E13" s="6">
        <v>9</v>
      </c>
      <c r="F13" s="7">
        <v>172</v>
      </c>
      <c r="G13" s="8">
        <v>10</v>
      </c>
      <c r="H13" s="9">
        <f t="shared" si="0"/>
        <v>-1</v>
      </c>
      <c r="I13" s="31">
        <v>3.2290342605930391</v>
      </c>
      <c r="J13" s="47" t="str">
        <f t="shared" si="1"/>
        <v/>
      </c>
      <c r="K13" s="48" t="str">
        <f t="shared" si="2"/>
        <v/>
      </c>
    </row>
    <row r="14" spans="1:11" x14ac:dyDescent="0.35">
      <c r="A14" s="1" t="s">
        <v>639</v>
      </c>
      <c r="B14" s="2" t="s">
        <v>130</v>
      </c>
      <c r="C14" s="15">
        <v>555.66666666666663</v>
      </c>
      <c r="D14" s="5">
        <v>414</v>
      </c>
      <c r="E14" s="6">
        <v>10</v>
      </c>
      <c r="F14" s="7">
        <v>151</v>
      </c>
      <c r="G14" s="8">
        <v>13</v>
      </c>
      <c r="H14" s="9">
        <f t="shared" si="0"/>
        <v>-3</v>
      </c>
      <c r="I14" s="31">
        <v>-0.23501378286675845</v>
      </c>
      <c r="J14" s="47" t="str">
        <f t="shared" si="1"/>
        <v/>
      </c>
      <c r="K14" s="48" t="str">
        <f t="shared" si="2"/>
        <v/>
      </c>
    </row>
    <row r="15" spans="1:11" x14ac:dyDescent="0.35">
      <c r="A15" s="1" t="s">
        <v>640</v>
      </c>
      <c r="B15" s="2" t="s">
        <v>72</v>
      </c>
      <c r="C15" s="15">
        <v>540.33333333333337</v>
      </c>
      <c r="D15" s="5">
        <v>414</v>
      </c>
      <c r="E15" s="6">
        <v>11</v>
      </c>
      <c r="F15" s="7">
        <v>135</v>
      </c>
      <c r="G15" s="8">
        <v>19</v>
      </c>
      <c r="H15" s="9">
        <f t="shared" si="0"/>
        <v>-8</v>
      </c>
      <c r="I15" s="31">
        <v>-2.596124893977958</v>
      </c>
      <c r="J15" s="47" t="str">
        <f t="shared" si="1"/>
        <v/>
      </c>
      <c r="K15" s="48" t="str">
        <f t="shared" si="2"/>
        <v/>
      </c>
    </row>
    <row r="16" spans="1:11" x14ac:dyDescent="0.35">
      <c r="A16" s="1" t="s">
        <v>641</v>
      </c>
      <c r="B16" s="2" t="s">
        <v>642</v>
      </c>
      <c r="C16" s="15">
        <v>546</v>
      </c>
      <c r="D16" s="5">
        <v>393</v>
      </c>
      <c r="E16" s="6">
        <v>12</v>
      </c>
      <c r="F16" s="7">
        <v>154</v>
      </c>
      <c r="G16" s="8">
        <v>12</v>
      </c>
      <c r="H16" s="9">
        <f t="shared" si="0"/>
        <v>0</v>
      </c>
      <c r="I16" s="31">
        <v>-2.3210548659667438</v>
      </c>
      <c r="J16" s="47" t="str">
        <f t="shared" si="1"/>
        <v/>
      </c>
      <c r="K16" s="48" t="str">
        <f t="shared" si="2"/>
        <v/>
      </c>
    </row>
    <row r="17" spans="1:11" x14ac:dyDescent="0.35">
      <c r="A17" s="1" t="s">
        <v>643</v>
      </c>
      <c r="B17" s="2" t="s">
        <v>283</v>
      </c>
      <c r="C17" s="15">
        <v>558</v>
      </c>
      <c r="D17" s="5">
        <v>390</v>
      </c>
      <c r="E17" s="6">
        <v>13</v>
      </c>
      <c r="F17" s="7">
        <v>179</v>
      </c>
      <c r="G17" s="8">
        <v>6</v>
      </c>
      <c r="H17" s="9">
        <f t="shared" si="0"/>
        <v>7</v>
      </c>
      <c r="I17" s="31">
        <v>5.4248611816117318</v>
      </c>
      <c r="J17" s="47">
        <f t="shared" si="1"/>
        <v>1</v>
      </c>
      <c r="K17" s="48" t="str">
        <f t="shared" si="2"/>
        <v/>
      </c>
    </row>
    <row r="18" spans="1:11" x14ac:dyDescent="0.35">
      <c r="A18" s="1" t="s">
        <v>644</v>
      </c>
      <c r="B18" s="2" t="s">
        <v>25</v>
      </c>
      <c r="C18" s="15">
        <v>555</v>
      </c>
      <c r="D18" s="5">
        <v>387</v>
      </c>
      <c r="E18" s="6">
        <v>14</v>
      </c>
      <c r="F18" s="7">
        <v>163</v>
      </c>
      <c r="G18" s="8">
        <v>11</v>
      </c>
      <c r="H18" s="9">
        <f t="shared" si="0"/>
        <v>3</v>
      </c>
      <c r="I18" s="31">
        <v>10.383392973775244</v>
      </c>
      <c r="J18" s="47">
        <f t="shared" si="1"/>
        <v>1</v>
      </c>
      <c r="K18" s="48">
        <f t="shared" si="2"/>
        <v>1</v>
      </c>
    </row>
    <row r="19" spans="1:11" x14ac:dyDescent="0.35">
      <c r="A19" s="1" t="s">
        <v>645</v>
      </c>
      <c r="B19" s="2" t="s">
        <v>171</v>
      </c>
      <c r="C19" s="15">
        <v>553</v>
      </c>
      <c r="D19" s="5">
        <v>376</v>
      </c>
      <c r="E19" s="6">
        <v>15</v>
      </c>
      <c r="F19" s="7">
        <v>147</v>
      </c>
      <c r="G19" s="8">
        <v>15</v>
      </c>
      <c r="H19" s="9">
        <f t="shared" si="0"/>
        <v>0</v>
      </c>
      <c r="I19" s="31">
        <v>3.2290342605930391</v>
      </c>
      <c r="J19" s="47" t="str">
        <f t="shared" si="1"/>
        <v/>
      </c>
      <c r="K19" s="48" t="str">
        <f t="shared" si="2"/>
        <v/>
      </c>
    </row>
    <row r="20" spans="1:11" x14ac:dyDescent="0.35">
      <c r="A20" s="1" t="s">
        <v>646</v>
      </c>
      <c r="B20" s="2" t="s">
        <v>43</v>
      </c>
      <c r="C20" s="15">
        <v>555.83333333333337</v>
      </c>
      <c r="D20" s="5">
        <v>370</v>
      </c>
      <c r="E20" s="6">
        <v>16</v>
      </c>
      <c r="F20" s="7">
        <v>147</v>
      </c>
      <c r="G20" s="8">
        <v>14</v>
      </c>
      <c r="H20" s="9">
        <f t="shared" si="0"/>
        <v>2</v>
      </c>
      <c r="I20" s="31">
        <v>9.823879774556076</v>
      </c>
      <c r="J20" s="47">
        <f t="shared" si="1"/>
        <v>1</v>
      </c>
      <c r="K20" s="48" t="str">
        <f t="shared" si="2"/>
        <v/>
      </c>
    </row>
    <row r="21" spans="1:11" x14ac:dyDescent="0.35">
      <c r="A21" s="1" t="s">
        <v>647</v>
      </c>
      <c r="B21" s="2" t="s">
        <v>30</v>
      </c>
      <c r="C21" s="15">
        <v>542.6</v>
      </c>
      <c r="D21" s="5">
        <v>309</v>
      </c>
      <c r="E21" s="6">
        <v>17</v>
      </c>
      <c r="F21" s="7">
        <v>121</v>
      </c>
      <c r="G21" s="8">
        <v>23</v>
      </c>
      <c r="H21" s="9">
        <f t="shared" si="0"/>
        <v>-6</v>
      </c>
      <c r="I21" s="31">
        <v>-1.5466283529372049</v>
      </c>
      <c r="J21" s="47" t="str">
        <f t="shared" si="1"/>
        <v/>
      </c>
      <c r="K21" s="48" t="str">
        <f t="shared" si="2"/>
        <v/>
      </c>
    </row>
    <row r="22" spans="1:11" x14ac:dyDescent="0.35">
      <c r="A22" s="1" t="s">
        <v>648</v>
      </c>
      <c r="B22" s="2" t="s">
        <v>649</v>
      </c>
      <c r="C22" s="15">
        <v>566.75</v>
      </c>
      <c r="D22" s="5">
        <v>304</v>
      </c>
      <c r="E22" s="6">
        <v>18</v>
      </c>
      <c r="F22" s="7">
        <v>129</v>
      </c>
      <c r="G22" s="8">
        <v>20</v>
      </c>
      <c r="H22" s="9">
        <f t="shared" si="0"/>
        <v>-2</v>
      </c>
      <c r="I22" s="31">
        <v>-3.6339405505436844</v>
      </c>
      <c r="J22" s="47" t="str">
        <f t="shared" si="1"/>
        <v/>
      </c>
      <c r="K22" s="48" t="str">
        <f t="shared" si="2"/>
        <v/>
      </c>
    </row>
    <row r="23" spans="1:11" x14ac:dyDescent="0.35">
      <c r="A23" s="1" t="s">
        <v>650</v>
      </c>
      <c r="B23" s="2" t="s">
        <v>109</v>
      </c>
      <c r="C23" s="15">
        <v>567.20000000000005</v>
      </c>
      <c r="D23" s="5">
        <v>277</v>
      </c>
      <c r="E23" s="6">
        <v>19</v>
      </c>
      <c r="F23" s="7">
        <v>135</v>
      </c>
      <c r="G23" s="8">
        <v>18</v>
      </c>
      <c r="H23" s="9">
        <f t="shared" si="0"/>
        <v>1</v>
      </c>
      <c r="I23" s="31">
        <v>7.8386021028813957</v>
      </c>
      <c r="J23" s="47">
        <f t="shared" si="1"/>
        <v>1</v>
      </c>
      <c r="K23" s="48" t="str">
        <f t="shared" si="2"/>
        <v/>
      </c>
    </row>
    <row r="24" spans="1:11" x14ac:dyDescent="0.35">
      <c r="A24" s="1" t="s">
        <v>651</v>
      </c>
      <c r="B24" s="2" t="s">
        <v>14</v>
      </c>
      <c r="C24" s="15">
        <v>560.20000000000005</v>
      </c>
      <c r="D24" s="5">
        <v>267</v>
      </c>
      <c r="E24" s="6">
        <v>20</v>
      </c>
      <c r="F24" s="7">
        <v>120</v>
      </c>
      <c r="G24" s="8">
        <v>24</v>
      </c>
      <c r="H24" s="9">
        <f t="shared" si="0"/>
        <v>-4</v>
      </c>
      <c r="I24" s="31">
        <v>-0.59984964145269259</v>
      </c>
      <c r="J24" s="47" t="str">
        <f t="shared" si="1"/>
        <v/>
      </c>
      <c r="K24" s="48" t="str">
        <f t="shared" si="2"/>
        <v/>
      </c>
    </row>
    <row r="25" spans="1:11" x14ac:dyDescent="0.35">
      <c r="A25" s="1" t="s">
        <v>652</v>
      </c>
      <c r="B25" s="2" t="s">
        <v>370</v>
      </c>
      <c r="C25" s="15">
        <v>560.25</v>
      </c>
      <c r="D25" s="5">
        <v>265</v>
      </c>
      <c r="E25" s="6">
        <v>21</v>
      </c>
      <c r="F25" s="7">
        <v>121</v>
      </c>
      <c r="G25" s="8">
        <v>21</v>
      </c>
      <c r="H25" s="9">
        <f t="shared" si="0"/>
        <v>0</v>
      </c>
      <c r="I25" s="31">
        <v>0.50859191698884842</v>
      </c>
      <c r="J25" s="47" t="str">
        <f t="shared" si="1"/>
        <v/>
      </c>
      <c r="K25" s="48" t="str">
        <f t="shared" si="2"/>
        <v/>
      </c>
    </row>
    <row r="26" spans="1:11" x14ac:dyDescent="0.35">
      <c r="A26" s="1" t="s">
        <v>653</v>
      </c>
      <c r="B26" s="2" t="s">
        <v>32</v>
      </c>
      <c r="C26" s="15">
        <v>559.20000000000005</v>
      </c>
      <c r="D26" s="5">
        <v>265</v>
      </c>
      <c r="E26" s="6">
        <v>22</v>
      </c>
      <c r="F26" s="7">
        <v>136</v>
      </c>
      <c r="G26" s="8">
        <v>17</v>
      </c>
      <c r="H26" s="9">
        <f t="shared" si="0"/>
        <v>5</v>
      </c>
      <c r="I26" s="31">
        <v>8.1994283780554724</v>
      </c>
      <c r="J26" s="47">
        <f t="shared" si="1"/>
        <v>1</v>
      </c>
      <c r="K26" s="48" t="str">
        <f t="shared" si="2"/>
        <v/>
      </c>
    </row>
    <row r="27" spans="1:11" x14ac:dyDescent="0.35">
      <c r="A27" s="1" t="s">
        <v>654</v>
      </c>
      <c r="B27" s="2" t="s">
        <v>153</v>
      </c>
      <c r="C27" s="15">
        <v>546.79999999999995</v>
      </c>
      <c r="D27" s="5">
        <v>264</v>
      </c>
      <c r="E27" s="6">
        <v>23</v>
      </c>
      <c r="F27" s="7">
        <v>105</v>
      </c>
      <c r="G27" s="8">
        <v>28</v>
      </c>
      <c r="H27" s="9">
        <f t="shared" si="0"/>
        <v>-5</v>
      </c>
      <c r="I27" s="31">
        <v>-3.8187801227360296</v>
      </c>
      <c r="J27" s="47" t="str">
        <f t="shared" si="1"/>
        <v/>
      </c>
      <c r="K27" s="48" t="str">
        <f t="shared" si="2"/>
        <v/>
      </c>
    </row>
    <row r="28" spans="1:11" x14ac:dyDescent="0.35">
      <c r="A28" s="1" t="s">
        <v>655</v>
      </c>
      <c r="B28" s="2" t="s">
        <v>77</v>
      </c>
      <c r="C28" s="15">
        <v>558.6</v>
      </c>
      <c r="D28" s="5">
        <v>257</v>
      </c>
      <c r="E28" s="6">
        <v>24</v>
      </c>
      <c r="F28" s="7">
        <v>144</v>
      </c>
      <c r="G28" s="8">
        <v>16</v>
      </c>
      <c r="H28" s="9">
        <f t="shared" si="0"/>
        <v>8</v>
      </c>
      <c r="I28" s="31">
        <v>3.9968170252141135</v>
      </c>
      <c r="J28" s="47" t="str">
        <f t="shared" si="1"/>
        <v/>
      </c>
      <c r="K28" s="48" t="str">
        <f t="shared" si="2"/>
        <v/>
      </c>
    </row>
    <row r="29" spans="1:11" x14ac:dyDescent="0.35">
      <c r="A29" s="1" t="s">
        <v>656</v>
      </c>
      <c r="B29" s="2" t="s">
        <v>125</v>
      </c>
      <c r="C29" s="15">
        <v>559.4</v>
      </c>
      <c r="D29" s="5">
        <v>254</v>
      </c>
      <c r="E29" s="6">
        <v>25</v>
      </c>
      <c r="F29" s="7">
        <v>121</v>
      </c>
      <c r="G29" s="8">
        <v>22</v>
      </c>
      <c r="H29" s="9">
        <f t="shared" si="0"/>
        <v>3</v>
      </c>
      <c r="I29" s="31">
        <v>8.8099873842666057</v>
      </c>
      <c r="J29" s="47">
        <f t="shared" si="1"/>
        <v>1</v>
      </c>
      <c r="K29" s="48" t="str">
        <f t="shared" si="2"/>
        <v/>
      </c>
    </row>
    <row r="30" spans="1:11" x14ac:dyDescent="0.35">
      <c r="A30" s="1" t="s">
        <v>657</v>
      </c>
      <c r="B30" s="2" t="s">
        <v>34</v>
      </c>
      <c r="C30" s="15">
        <v>547.20000000000005</v>
      </c>
      <c r="D30" s="5">
        <v>254</v>
      </c>
      <c r="E30" s="6">
        <v>26</v>
      </c>
      <c r="F30" s="7">
        <v>101</v>
      </c>
      <c r="G30" s="8">
        <v>31</v>
      </c>
      <c r="H30" s="9">
        <f t="shared" si="0"/>
        <v>-5</v>
      </c>
      <c r="I30" s="31">
        <v>-0.63318297478599561</v>
      </c>
      <c r="J30" s="47" t="str">
        <f t="shared" si="1"/>
        <v/>
      </c>
      <c r="K30" s="48" t="str">
        <f t="shared" si="2"/>
        <v/>
      </c>
    </row>
    <row r="31" spans="1:11" x14ac:dyDescent="0.35">
      <c r="A31" s="1" t="s">
        <v>658</v>
      </c>
      <c r="B31" s="2" t="s">
        <v>610</v>
      </c>
      <c r="C31" s="15">
        <v>538.79999999999995</v>
      </c>
      <c r="D31" s="5">
        <v>242</v>
      </c>
      <c r="E31" s="6">
        <v>27</v>
      </c>
      <c r="F31" s="7">
        <v>95</v>
      </c>
      <c r="G31" s="8">
        <v>32</v>
      </c>
      <c r="H31" s="9">
        <f t="shared" si="0"/>
        <v>-5</v>
      </c>
      <c r="I31" s="31">
        <v>1.8883639522852036</v>
      </c>
      <c r="J31" s="47" t="str">
        <f t="shared" si="1"/>
        <v/>
      </c>
      <c r="K31" s="48" t="str">
        <f t="shared" si="2"/>
        <v/>
      </c>
    </row>
    <row r="32" spans="1:11" x14ac:dyDescent="0.35">
      <c r="A32" s="1" t="s">
        <v>659</v>
      </c>
      <c r="B32" s="2" t="s">
        <v>36</v>
      </c>
      <c r="C32" s="15">
        <v>529.4</v>
      </c>
      <c r="D32" s="5">
        <v>241</v>
      </c>
      <c r="E32" s="6">
        <v>28</v>
      </c>
      <c r="F32" s="7">
        <v>90</v>
      </c>
      <c r="G32" s="8">
        <v>34</v>
      </c>
      <c r="H32" s="9">
        <f t="shared" si="0"/>
        <v>-6</v>
      </c>
      <c r="I32" s="31">
        <v>-11.959956593324421</v>
      </c>
      <c r="J32" s="47">
        <f t="shared" si="1"/>
        <v>1</v>
      </c>
      <c r="K32" s="48">
        <f t="shared" si="2"/>
        <v>1</v>
      </c>
    </row>
    <row r="33" spans="1:11" x14ac:dyDescent="0.35">
      <c r="A33" s="1" t="s">
        <v>660</v>
      </c>
      <c r="B33" s="2" t="s">
        <v>153</v>
      </c>
      <c r="C33" s="15">
        <v>536.20000000000005</v>
      </c>
      <c r="D33" s="5">
        <v>226</v>
      </c>
      <c r="E33" s="6">
        <v>29</v>
      </c>
      <c r="F33" s="7">
        <v>92</v>
      </c>
      <c r="G33" s="8">
        <v>33</v>
      </c>
      <c r="H33" s="9">
        <f t="shared" si="0"/>
        <v>-4</v>
      </c>
      <c r="I33" s="31">
        <v>-3.8187801227360296</v>
      </c>
      <c r="J33" s="47" t="str">
        <f t="shared" si="1"/>
        <v/>
      </c>
      <c r="K33" s="48" t="str">
        <f t="shared" si="2"/>
        <v/>
      </c>
    </row>
    <row r="34" spans="1:11" x14ac:dyDescent="0.35">
      <c r="A34" s="1" t="s">
        <v>661</v>
      </c>
      <c r="B34" s="2" t="s">
        <v>181</v>
      </c>
      <c r="C34" s="15">
        <v>527.6</v>
      </c>
      <c r="D34" s="5">
        <v>226</v>
      </c>
      <c r="E34" s="6">
        <v>30</v>
      </c>
      <c r="F34" s="7">
        <v>79</v>
      </c>
      <c r="G34" s="8">
        <v>43</v>
      </c>
      <c r="H34" s="9">
        <f t="shared" si="0"/>
        <v>-13</v>
      </c>
      <c r="I34" s="31">
        <v>-6.6521134560694009</v>
      </c>
      <c r="J34" s="47">
        <f t="shared" si="1"/>
        <v>1</v>
      </c>
      <c r="K34" s="48" t="str">
        <f t="shared" si="2"/>
        <v/>
      </c>
    </row>
    <row r="35" spans="1:11" x14ac:dyDescent="0.35">
      <c r="A35" s="1" t="s">
        <v>662</v>
      </c>
      <c r="B35" s="2" t="s">
        <v>663</v>
      </c>
      <c r="C35" s="15">
        <v>556</v>
      </c>
      <c r="D35" s="5">
        <v>225</v>
      </c>
      <c r="E35" s="6">
        <v>31</v>
      </c>
      <c r="F35" s="7">
        <v>112</v>
      </c>
      <c r="G35" s="8">
        <v>26</v>
      </c>
      <c r="H35" s="9">
        <f t="shared" si="0"/>
        <v>5</v>
      </c>
      <c r="I35" s="31">
        <v>4.1799873842666102</v>
      </c>
      <c r="J35" s="47" t="str">
        <f t="shared" si="1"/>
        <v/>
      </c>
      <c r="K35" s="48" t="str">
        <f t="shared" si="2"/>
        <v/>
      </c>
    </row>
    <row r="36" spans="1:11" x14ac:dyDescent="0.35">
      <c r="A36" s="1" t="s">
        <v>664</v>
      </c>
      <c r="B36" s="2" t="s">
        <v>240</v>
      </c>
      <c r="C36" s="15">
        <v>538</v>
      </c>
      <c r="D36" s="5">
        <v>218</v>
      </c>
      <c r="E36" s="6">
        <v>32</v>
      </c>
      <c r="F36" s="7">
        <v>102</v>
      </c>
      <c r="G36" s="8">
        <v>29</v>
      </c>
      <c r="H36" s="9">
        <f t="shared" si="0"/>
        <v>3</v>
      </c>
      <c r="I36" s="31">
        <v>3.7767100733423149</v>
      </c>
      <c r="J36" s="47" t="str">
        <f t="shared" si="1"/>
        <v/>
      </c>
      <c r="K36" s="48" t="str">
        <f t="shared" si="2"/>
        <v/>
      </c>
    </row>
    <row r="37" spans="1:11" x14ac:dyDescent="0.35">
      <c r="A37" s="1" t="s">
        <v>665</v>
      </c>
      <c r="B37" s="2" t="s">
        <v>109</v>
      </c>
      <c r="C37" s="15">
        <v>557</v>
      </c>
      <c r="D37" s="5">
        <v>209</v>
      </c>
      <c r="E37" s="6">
        <v>33</v>
      </c>
      <c r="F37" s="7">
        <v>114</v>
      </c>
      <c r="G37" s="8">
        <v>25</v>
      </c>
      <c r="H37" s="9">
        <f t="shared" ref="H37:H68" si="3">E37-G37</f>
        <v>8</v>
      </c>
      <c r="I37" s="31">
        <v>9.7209002395273956</v>
      </c>
      <c r="J37" s="47">
        <f t="shared" ref="J37:J68" si="4">IF(ABS($I37)&gt;=5,SIGN($H37*$I37),"")</f>
        <v>1</v>
      </c>
      <c r="K37" s="48" t="str">
        <f t="shared" ref="K37:K68" si="5">IF(ABS($I37)&gt;=10,SIGN($H37*$I37),"")</f>
        <v/>
      </c>
    </row>
    <row r="38" spans="1:11" x14ac:dyDescent="0.35">
      <c r="A38" s="1" t="s">
        <v>666</v>
      </c>
      <c r="B38" s="2" t="s">
        <v>610</v>
      </c>
      <c r="C38" s="15">
        <v>550.5</v>
      </c>
      <c r="D38" s="5">
        <v>201</v>
      </c>
      <c r="E38" s="6">
        <v>34</v>
      </c>
      <c r="F38" s="7">
        <v>106</v>
      </c>
      <c r="G38" s="8">
        <v>27</v>
      </c>
      <c r="H38" s="9">
        <f t="shared" si="3"/>
        <v>7</v>
      </c>
      <c r="I38" s="31">
        <v>3.9209342847659627</v>
      </c>
      <c r="J38" s="47" t="str">
        <f t="shared" si="4"/>
        <v/>
      </c>
      <c r="K38" s="48" t="str">
        <f t="shared" si="5"/>
        <v/>
      </c>
    </row>
    <row r="39" spans="1:11" x14ac:dyDescent="0.35">
      <c r="A39" s="1" t="s">
        <v>667</v>
      </c>
      <c r="B39" s="2" t="s">
        <v>77</v>
      </c>
      <c r="C39" s="15">
        <v>542.20000000000005</v>
      </c>
      <c r="D39" s="5">
        <v>199</v>
      </c>
      <c r="E39" s="6">
        <v>35</v>
      </c>
      <c r="F39" s="7">
        <v>78</v>
      </c>
      <c r="G39" s="8">
        <v>44</v>
      </c>
      <c r="H39" s="9">
        <f t="shared" si="3"/>
        <v>-9</v>
      </c>
      <c r="I39" s="31">
        <v>3.9968170252141135</v>
      </c>
      <c r="J39" s="47" t="str">
        <f t="shared" si="4"/>
        <v/>
      </c>
      <c r="K39" s="48" t="str">
        <f t="shared" si="5"/>
        <v/>
      </c>
    </row>
    <row r="40" spans="1:11" x14ac:dyDescent="0.35">
      <c r="A40" s="1" t="s">
        <v>668</v>
      </c>
      <c r="B40" s="2" t="s">
        <v>130</v>
      </c>
      <c r="C40" s="15">
        <v>536.5</v>
      </c>
      <c r="D40" s="5">
        <v>193</v>
      </c>
      <c r="E40" s="6">
        <v>36</v>
      </c>
      <c r="F40" s="7">
        <v>88</v>
      </c>
      <c r="G40" s="8">
        <v>35</v>
      </c>
      <c r="H40" s="9">
        <f t="shared" si="3"/>
        <v>1</v>
      </c>
      <c r="I40" s="31">
        <v>-3.9218193384224378</v>
      </c>
      <c r="J40" s="47" t="str">
        <f t="shared" si="4"/>
        <v/>
      </c>
      <c r="K40" s="48" t="str">
        <f t="shared" si="5"/>
        <v/>
      </c>
    </row>
    <row r="41" spans="1:11" x14ac:dyDescent="0.35">
      <c r="A41" s="1" t="s">
        <v>669</v>
      </c>
      <c r="B41" s="2" t="s">
        <v>607</v>
      </c>
      <c r="C41" s="15">
        <v>529.20000000000005</v>
      </c>
      <c r="D41" s="5">
        <v>187</v>
      </c>
      <c r="E41" s="6">
        <v>37</v>
      </c>
      <c r="F41" s="7">
        <v>87</v>
      </c>
      <c r="G41" s="8">
        <v>37</v>
      </c>
      <c r="H41" s="9">
        <f t="shared" si="3"/>
        <v>0</v>
      </c>
      <c r="I41" s="31">
        <v>-2.340745999996102</v>
      </c>
      <c r="J41" s="47" t="str">
        <f t="shared" si="4"/>
        <v/>
      </c>
      <c r="K41" s="48" t="str">
        <f t="shared" si="5"/>
        <v/>
      </c>
    </row>
    <row r="42" spans="1:11" x14ac:dyDescent="0.35">
      <c r="A42" s="1" t="s">
        <v>670</v>
      </c>
      <c r="B42" s="2" t="s">
        <v>671</v>
      </c>
      <c r="C42" s="15">
        <v>570</v>
      </c>
      <c r="D42" s="5">
        <v>184</v>
      </c>
      <c r="E42" s="6">
        <v>38</v>
      </c>
      <c r="F42" s="7">
        <v>101</v>
      </c>
      <c r="G42" s="8">
        <v>30</v>
      </c>
      <c r="H42" s="9">
        <f t="shared" si="3"/>
        <v>8</v>
      </c>
      <c r="I42" s="31">
        <v>2.2063552647522329</v>
      </c>
      <c r="J42" s="47" t="str">
        <f t="shared" si="4"/>
        <v/>
      </c>
      <c r="K42" s="48" t="str">
        <f t="shared" si="5"/>
        <v/>
      </c>
    </row>
    <row r="43" spans="1:11" x14ac:dyDescent="0.35">
      <c r="A43" s="1" t="s">
        <v>672</v>
      </c>
      <c r="B43" s="2" t="s">
        <v>553</v>
      </c>
      <c r="C43" s="15">
        <v>528.4</v>
      </c>
      <c r="D43" s="5">
        <v>183</v>
      </c>
      <c r="E43" s="6">
        <v>39</v>
      </c>
      <c r="F43" s="7">
        <v>85</v>
      </c>
      <c r="G43" s="8">
        <v>39</v>
      </c>
      <c r="H43" s="9">
        <f t="shared" si="3"/>
        <v>0</v>
      </c>
      <c r="I43" s="31">
        <v>-4.9548585541086823</v>
      </c>
      <c r="J43" s="47" t="str">
        <f t="shared" si="4"/>
        <v/>
      </c>
      <c r="K43" s="48" t="str">
        <f t="shared" si="5"/>
        <v/>
      </c>
    </row>
    <row r="44" spans="1:11" x14ac:dyDescent="0.35">
      <c r="A44" s="1" t="s">
        <v>673</v>
      </c>
      <c r="B44" s="2" t="s">
        <v>43</v>
      </c>
      <c r="C44" s="15">
        <v>543</v>
      </c>
      <c r="D44" s="5">
        <v>178</v>
      </c>
      <c r="E44" s="6">
        <v>40</v>
      </c>
      <c r="F44" s="7">
        <v>87</v>
      </c>
      <c r="G44" s="8">
        <v>36</v>
      </c>
      <c r="H44" s="9">
        <f t="shared" si="3"/>
        <v>4</v>
      </c>
      <c r="I44" s="31">
        <v>11.166520997712041</v>
      </c>
      <c r="J44" s="47">
        <f t="shared" si="4"/>
        <v>1</v>
      </c>
      <c r="K44" s="48">
        <f t="shared" si="5"/>
        <v>1</v>
      </c>
    </row>
    <row r="45" spans="1:11" x14ac:dyDescent="0.35">
      <c r="A45" s="1" t="s">
        <v>674</v>
      </c>
      <c r="B45" s="2" t="s">
        <v>130</v>
      </c>
      <c r="C45" s="15">
        <v>521</v>
      </c>
      <c r="D45" s="5">
        <v>178</v>
      </c>
      <c r="E45" s="6">
        <v>41</v>
      </c>
      <c r="F45" s="7">
        <v>78</v>
      </c>
      <c r="G45" s="8">
        <v>45</v>
      </c>
      <c r="H45" s="9">
        <f t="shared" si="3"/>
        <v>-4</v>
      </c>
      <c r="I45" s="31">
        <v>-4.9034860050890074</v>
      </c>
      <c r="J45" s="47" t="str">
        <f t="shared" si="4"/>
        <v/>
      </c>
      <c r="K45" s="48" t="str">
        <f t="shared" si="5"/>
        <v/>
      </c>
    </row>
    <row r="46" spans="1:11" x14ac:dyDescent="0.35">
      <c r="A46" s="1" t="s">
        <v>675</v>
      </c>
      <c r="B46" s="2" t="s">
        <v>676</v>
      </c>
      <c r="C46" s="15">
        <v>544.79999999999995</v>
      </c>
      <c r="D46" s="5">
        <v>173</v>
      </c>
      <c r="E46" s="6">
        <v>42</v>
      </c>
      <c r="F46" s="7">
        <v>81</v>
      </c>
      <c r="G46" s="8">
        <v>41</v>
      </c>
      <c r="H46" s="9">
        <f t="shared" si="3"/>
        <v>1</v>
      </c>
      <c r="I46" s="31">
        <v>1.8883639522852036</v>
      </c>
      <c r="J46" s="47" t="str">
        <f t="shared" si="4"/>
        <v/>
      </c>
      <c r="K46" s="48" t="str">
        <f t="shared" si="5"/>
        <v/>
      </c>
    </row>
    <row r="47" spans="1:11" x14ac:dyDescent="0.35">
      <c r="A47" s="1" t="s">
        <v>677</v>
      </c>
      <c r="B47" s="2" t="s">
        <v>678</v>
      </c>
      <c r="C47" s="15">
        <v>550</v>
      </c>
      <c r="D47" s="5">
        <v>156</v>
      </c>
      <c r="E47" s="6">
        <v>43</v>
      </c>
      <c r="F47" s="7">
        <v>74</v>
      </c>
      <c r="G47" s="8">
        <v>46</v>
      </c>
      <c r="H47" s="9">
        <f t="shared" si="3"/>
        <v>-3</v>
      </c>
      <c r="I47" s="31">
        <v>2.5734420994859875</v>
      </c>
      <c r="J47" s="47" t="str">
        <f t="shared" si="4"/>
        <v/>
      </c>
      <c r="K47" s="48" t="str">
        <f t="shared" si="5"/>
        <v/>
      </c>
    </row>
    <row r="48" spans="1:11" x14ac:dyDescent="0.35">
      <c r="A48" s="1" t="s">
        <v>679</v>
      </c>
      <c r="B48" s="2" t="s">
        <v>46</v>
      </c>
      <c r="C48" s="15">
        <v>559.33333333333337</v>
      </c>
      <c r="D48" s="5">
        <v>149</v>
      </c>
      <c r="E48" s="6">
        <v>44</v>
      </c>
      <c r="F48" s="7">
        <v>84</v>
      </c>
      <c r="G48" s="8">
        <v>40</v>
      </c>
      <c r="H48" s="9">
        <f t="shared" si="3"/>
        <v>4</v>
      </c>
      <c r="I48" s="31">
        <v>1.8840417016457423</v>
      </c>
      <c r="J48" s="47" t="str">
        <f t="shared" si="4"/>
        <v/>
      </c>
      <c r="K48" s="48" t="str">
        <f t="shared" si="5"/>
        <v/>
      </c>
    </row>
    <row r="49" spans="1:11" x14ac:dyDescent="0.35">
      <c r="A49" s="1" t="s">
        <v>680</v>
      </c>
      <c r="B49" s="2" t="s">
        <v>171</v>
      </c>
      <c r="C49" s="15">
        <v>534.79999999999995</v>
      </c>
      <c r="D49" s="5">
        <v>144</v>
      </c>
      <c r="E49" s="6">
        <v>45</v>
      </c>
      <c r="F49" s="7">
        <v>80</v>
      </c>
      <c r="G49" s="8">
        <v>42</v>
      </c>
      <c r="H49" s="9">
        <f t="shared" si="3"/>
        <v>3</v>
      </c>
      <c r="I49" s="31">
        <v>-0.74662835293725038</v>
      </c>
      <c r="J49" s="47" t="str">
        <f t="shared" si="4"/>
        <v/>
      </c>
      <c r="K49" s="48" t="str">
        <f t="shared" si="5"/>
        <v/>
      </c>
    </row>
    <row r="50" spans="1:11" x14ac:dyDescent="0.35">
      <c r="A50" s="1" t="s">
        <v>681</v>
      </c>
      <c r="B50" s="2" t="s">
        <v>203</v>
      </c>
      <c r="C50" s="15">
        <v>523.4</v>
      </c>
      <c r="D50" s="5">
        <v>143</v>
      </c>
      <c r="E50" s="6">
        <v>46</v>
      </c>
      <c r="F50" s="7">
        <v>64</v>
      </c>
      <c r="G50" s="8">
        <v>52</v>
      </c>
      <c r="H50" s="9">
        <f t="shared" si="3"/>
        <v>-6</v>
      </c>
      <c r="I50" s="31">
        <v>-7.7368193384223787</v>
      </c>
      <c r="J50" s="47">
        <f t="shared" si="4"/>
        <v>1</v>
      </c>
      <c r="K50" s="48" t="str">
        <f t="shared" si="5"/>
        <v/>
      </c>
    </row>
    <row r="51" spans="1:11" x14ac:dyDescent="0.35">
      <c r="A51" s="1" t="s">
        <v>682</v>
      </c>
      <c r="B51" s="2" t="s">
        <v>77</v>
      </c>
      <c r="C51" s="15">
        <v>532.79999999999995</v>
      </c>
      <c r="D51" s="5">
        <v>142</v>
      </c>
      <c r="E51" s="6">
        <v>47</v>
      </c>
      <c r="F51" s="7">
        <v>85</v>
      </c>
      <c r="G51" s="8">
        <v>38</v>
      </c>
      <c r="H51" s="9">
        <f t="shared" si="3"/>
        <v>9</v>
      </c>
      <c r="I51" s="31">
        <v>3.9968170252141135</v>
      </c>
      <c r="J51" s="47" t="str">
        <f t="shared" si="4"/>
        <v/>
      </c>
      <c r="K51" s="48" t="str">
        <f t="shared" si="5"/>
        <v/>
      </c>
    </row>
    <row r="52" spans="1:11" x14ac:dyDescent="0.35">
      <c r="A52" s="1" t="s">
        <v>683</v>
      </c>
      <c r="B52" s="2" t="s">
        <v>77</v>
      </c>
      <c r="C52" s="15">
        <v>535.79999999999995</v>
      </c>
      <c r="D52" s="5">
        <v>134</v>
      </c>
      <c r="E52" s="6">
        <v>48</v>
      </c>
      <c r="F52" s="7">
        <v>67</v>
      </c>
      <c r="G52" s="8">
        <v>49</v>
      </c>
      <c r="H52" s="9">
        <f t="shared" si="3"/>
        <v>-1</v>
      </c>
      <c r="I52" s="31">
        <v>3.9968170252141135</v>
      </c>
      <c r="J52" s="47" t="str">
        <f t="shared" si="4"/>
        <v/>
      </c>
      <c r="K52" s="48" t="str">
        <f t="shared" si="5"/>
        <v/>
      </c>
    </row>
    <row r="53" spans="1:11" x14ac:dyDescent="0.35">
      <c r="A53" s="1" t="s">
        <v>684</v>
      </c>
      <c r="B53" s="2" t="s">
        <v>109</v>
      </c>
      <c r="C53" s="15">
        <v>536.25</v>
      </c>
      <c r="D53" s="5">
        <v>133</v>
      </c>
      <c r="E53" s="6">
        <v>49</v>
      </c>
      <c r="F53" s="7">
        <v>74</v>
      </c>
      <c r="G53" s="8">
        <v>47</v>
      </c>
      <c r="H53" s="9">
        <f t="shared" si="3"/>
        <v>2</v>
      </c>
      <c r="I53" s="31">
        <v>9.4300920387767064</v>
      </c>
      <c r="J53" s="47">
        <f t="shared" si="4"/>
        <v>1</v>
      </c>
      <c r="K53" s="48" t="str">
        <f t="shared" si="5"/>
        <v/>
      </c>
    </row>
    <row r="54" spans="1:11" x14ac:dyDescent="0.35">
      <c r="A54" s="1" t="s">
        <v>685</v>
      </c>
      <c r="B54" s="2" t="s">
        <v>370</v>
      </c>
      <c r="C54" s="15">
        <v>452</v>
      </c>
      <c r="D54" s="5">
        <v>126</v>
      </c>
      <c r="E54" s="6">
        <v>50</v>
      </c>
      <c r="F54" s="7">
        <v>61</v>
      </c>
      <c r="G54" s="8">
        <v>54</v>
      </c>
      <c r="H54" s="9">
        <f t="shared" si="3"/>
        <v>-4</v>
      </c>
      <c r="I54" s="31">
        <v>13.420080754948231</v>
      </c>
      <c r="J54" s="47">
        <f t="shared" si="4"/>
        <v>-1</v>
      </c>
      <c r="K54" s="48">
        <f t="shared" si="5"/>
        <v>-1</v>
      </c>
    </row>
    <row r="55" spans="1:11" x14ac:dyDescent="0.35">
      <c r="A55" s="1" t="s">
        <v>686</v>
      </c>
      <c r="B55" s="2" t="s">
        <v>555</v>
      </c>
      <c r="C55" s="15">
        <v>534.25</v>
      </c>
      <c r="D55" s="5">
        <v>123</v>
      </c>
      <c r="E55" s="6">
        <v>51</v>
      </c>
      <c r="F55" s="7">
        <v>65</v>
      </c>
      <c r="G55" s="8">
        <v>51</v>
      </c>
      <c r="H55" s="9">
        <f t="shared" si="3"/>
        <v>0</v>
      </c>
      <c r="I55" s="31">
        <v>7.2022193679692919</v>
      </c>
      <c r="J55" s="47">
        <f t="shared" si="4"/>
        <v>0</v>
      </c>
      <c r="K55" s="48" t="str">
        <f t="shared" si="5"/>
        <v/>
      </c>
    </row>
    <row r="56" spans="1:11" x14ac:dyDescent="0.35">
      <c r="A56" s="1" t="s">
        <v>687</v>
      </c>
      <c r="B56" s="2" t="s">
        <v>43</v>
      </c>
      <c r="C56" s="15">
        <v>555.33333333333337</v>
      </c>
      <c r="D56" s="5">
        <v>118</v>
      </c>
      <c r="E56" s="6">
        <v>52</v>
      </c>
      <c r="F56" s="7">
        <v>69</v>
      </c>
      <c r="G56" s="8">
        <v>48</v>
      </c>
      <c r="H56" s="9">
        <f t="shared" si="3"/>
        <v>4</v>
      </c>
      <c r="I56" s="31">
        <v>17.067373005181821</v>
      </c>
      <c r="J56" s="47">
        <f t="shared" si="4"/>
        <v>1</v>
      </c>
      <c r="K56" s="48">
        <f t="shared" si="5"/>
        <v>1</v>
      </c>
    </row>
    <row r="57" spans="1:11" x14ac:dyDescent="0.35">
      <c r="A57" s="1" t="s">
        <v>688</v>
      </c>
      <c r="B57" s="2" t="s">
        <v>30</v>
      </c>
      <c r="C57" s="15">
        <v>534.33333333333337</v>
      </c>
      <c r="D57" s="5">
        <v>118</v>
      </c>
      <c r="E57" s="6">
        <v>53</v>
      </c>
      <c r="F57" s="7">
        <v>62</v>
      </c>
      <c r="G57" s="8">
        <v>53</v>
      </c>
      <c r="H57" s="9">
        <f t="shared" si="3"/>
        <v>0</v>
      </c>
      <c r="I57" s="31">
        <v>-7.6303394131189179</v>
      </c>
      <c r="J57" s="47">
        <f t="shared" si="4"/>
        <v>0</v>
      </c>
      <c r="K57" s="48" t="str">
        <f t="shared" si="5"/>
        <v/>
      </c>
    </row>
    <row r="58" spans="1:11" x14ac:dyDescent="0.35">
      <c r="A58" s="1" t="s">
        <v>689</v>
      </c>
      <c r="B58" s="2" t="s">
        <v>53</v>
      </c>
      <c r="C58" s="15">
        <v>518.4</v>
      </c>
      <c r="D58" s="5">
        <v>107</v>
      </c>
      <c r="E58" s="6">
        <v>54</v>
      </c>
      <c r="F58" s="7">
        <v>58</v>
      </c>
      <c r="G58" s="8">
        <v>55</v>
      </c>
      <c r="H58" s="9">
        <f t="shared" si="3"/>
        <v>-1</v>
      </c>
      <c r="I58" s="31">
        <v>-2.4812221904722946</v>
      </c>
      <c r="J58" s="47" t="str">
        <f t="shared" si="4"/>
        <v/>
      </c>
      <c r="K58" s="48" t="str">
        <f t="shared" si="5"/>
        <v/>
      </c>
    </row>
    <row r="59" spans="1:11" x14ac:dyDescent="0.35">
      <c r="A59" s="1" t="s">
        <v>690</v>
      </c>
      <c r="B59" s="2" t="s">
        <v>283</v>
      </c>
      <c r="C59" s="15">
        <v>527.33333333333337</v>
      </c>
      <c r="D59" s="5">
        <v>99</v>
      </c>
      <c r="E59" s="6">
        <v>55</v>
      </c>
      <c r="F59" s="7">
        <v>48</v>
      </c>
      <c r="G59" s="8">
        <v>60</v>
      </c>
      <c r="H59" s="9">
        <f t="shared" si="3"/>
        <v>-5</v>
      </c>
      <c r="I59" s="31">
        <v>-7.1992916316875153</v>
      </c>
      <c r="J59" s="47">
        <f t="shared" si="4"/>
        <v>1</v>
      </c>
      <c r="K59" s="48" t="str">
        <f t="shared" si="5"/>
        <v/>
      </c>
    </row>
    <row r="60" spans="1:11" x14ac:dyDescent="0.35">
      <c r="A60" s="1" t="s">
        <v>691</v>
      </c>
      <c r="B60" s="2" t="s">
        <v>562</v>
      </c>
      <c r="C60" s="15">
        <v>514.20000000000005</v>
      </c>
      <c r="D60" s="5">
        <v>99</v>
      </c>
      <c r="E60" s="6">
        <v>56</v>
      </c>
      <c r="F60" s="7">
        <v>48</v>
      </c>
      <c r="G60" s="8">
        <v>61</v>
      </c>
      <c r="H60" s="9">
        <f t="shared" si="3"/>
        <v>-5</v>
      </c>
      <c r="I60" s="31">
        <v>-6.6521134560694009</v>
      </c>
      <c r="J60" s="47">
        <f t="shared" si="4"/>
        <v>1</v>
      </c>
      <c r="K60" s="48" t="str">
        <f t="shared" si="5"/>
        <v/>
      </c>
    </row>
    <row r="61" spans="1:11" x14ac:dyDescent="0.35">
      <c r="A61" s="1" t="s">
        <v>692</v>
      </c>
      <c r="B61" s="2" t="s">
        <v>642</v>
      </c>
      <c r="C61" s="15">
        <v>496.75</v>
      </c>
      <c r="D61" s="5">
        <v>98</v>
      </c>
      <c r="E61" s="6">
        <v>57</v>
      </c>
      <c r="F61" s="7">
        <v>38</v>
      </c>
      <c r="G61" s="8">
        <v>74</v>
      </c>
      <c r="H61" s="9">
        <f t="shared" si="3"/>
        <v>-17</v>
      </c>
      <c r="I61" s="31">
        <v>-13.288976201167543</v>
      </c>
      <c r="J61" s="47">
        <f t="shared" si="4"/>
        <v>1</v>
      </c>
      <c r="K61" s="48">
        <f t="shared" si="5"/>
        <v>1</v>
      </c>
    </row>
    <row r="62" spans="1:11" x14ac:dyDescent="0.35">
      <c r="A62" s="1" t="s">
        <v>693</v>
      </c>
      <c r="B62" s="2" t="s">
        <v>130</v>
      </c>
      <c r="C62" s="15">
        <v>499.4</v>
      </c>
      <c r="D62" s="5">
        <v>96</v>
      </c>
      <c r="E62" s="6">
        <v>58</v>
      </c>
      <c r="F62" s="7">
        <v>45</v>
      </c>
      <c r="G62" s="8">
        <v>65</v>
      </c>
      <c r="H62" s="9">
        <f t="shared" si="3"/>
        <v>-7</v>
      </c>
      <c r="I62" s="31">
        <v>-4.9034860050890074</v>
      </c>
      <c r="J62" s="47" t="str">
        <f t="shared" si="4"/>
        <v/>
      </c>
      <c r="K62" s="48" t="str">
        <f t="shared" si="5"/>
        <v/>
      </c>
    </row>
    <row r="63" spans="1:11" x14ac:dyDescent="0.35">
      <c r="A63" s="1" t="s">
        <v>694</v>
      </c>
      <c r="B63" s="2" t="s">
        <v>27</v>
      </c>
      <c r="C63" s="15">
        <v>523.5</v>
      </c>
      <c r="D63" s="5">
        <v>87</v>
      </c>
      <c r="E63" s="6">
        <v>59</v>
      </c>
      <c r="F63" s="7">
        <v>52</v>
      </c>
      <c r="G63" s="8">
        <v>57</v>
      </c>
      <c r="H63" s="9">
        <f t="shared" si="3"/>
        <v>2</v>
      </c>
      <c r="I63" s="31">
        <v>6.3548963478521046</v>
      </c>
      <c r="J63" s="47">
        <f t="shared" si="4"/>
        <v>1</v>
      </c>
      <c r="K63" s="48" t="str">
        <f t="shared" si="5"/>
        <v/>
      </c>
    </row>
    <row r="64" spans="1:11" x14ac:dyDescent="0.35">
      <c r="A64" s="1" t="s">
        <v>695</v>
      </c>
      <c r="B64" s="2" t="s">
        <v>14</v>
      </c>
      <c r="C64" s="15">
        <v>510.5</v>
      </c>
      <c r="D64" s="5">
        <v>87</v>
      </c>
      <c r="E64" s="6">
        <v>60</v>
      </c>
      <c r="F64" s="7">
        <v>50</v>
      </c>
      <c r="G64" s="8">
        <v>58</v>
      </c>
      <c r="H64" s="9">
        <f t="shared" si="3"/>
        <v>2</v>
      </c>
      <c r="I64" s="31">
        <v>-0.58394055054361615</v>
      </c>
      <c r="J64" s="47" t="str">
        <f t="shared" si="4"/>
        <v/>
      </c>
      <c r="K64" s="48" t="str">
        <f t="shared" si="5"/>
        <v/>
      </c>
    </row>
    <row r="65" spans="1:11" x14ac:dyDescent="0.35">
      <c r="A65" s="1" t="s">
        <v>696</v>
      </c>
      <c r="B65" s="2" t="s">
        <v>84</v>
      </c>
      <c r="C65" s="15">
        <v>458.25</v>
      </c>
      <c r="D65" s="5">
        <v>87</v>
      </c>
      <c r="E65" s="6">
        <v>61</v>
      </c>
      <c r="F65" s="7">
        <v>50</v>
      </c>
      <c r="G65" s="8">
        <v>59</v>
      </c>
      <c r="H65" s="9">
        <f t="shared" si="3"/>
        <v>2</v>
      </c>
      <c r="I65" s="31">
        <v>3.5459342847659627</v>
      </c>
      <c r="J65" s="47" t="str">
        <f t="shared" si="4"/>
        <v/>
      </c>
      <c r="K65" s="48" t="str">
        <f t="shared" si="5"/>
        <v/>
      </c>
    </row>
    <row r="66" spans="1:11" x14ac:dyDescent="0.35">
      <c r="A66" s="1" t="s">
        <v>697</v>
      </c>
      <c r="B66" s="2" t="s">
        <v>148</v>
      </c>
      <c r="C66" s="15">
        <v>525</v>
      </c>
      <c r="D66" s="5">
        <v>86</v>
      </c>
      <c r="E66" s="6">
        <v>62</v>
      </c>
      <c r="F66" s="7">
        <v>45</v>
      </c>
      <c r="G66" s="8">
        <v>63</v>
      </c>
      <c r="H66" s="9">
        <f t="shared" si="3"/>
        <v>-1</v>
      </c>
      <c r="I66" s="31">
        <v>1.950708368312462</v>
      </c>
      <c r="J66" s="47" t="str">
        <f t="shared" si="4"/>
        <v/>
      </c>
      <c r="K66" s="48" t="str">
        <f t="shared" si="5"/>
        <v/>
      </c>
    </row>
    <row r="67" spans="1:11" x14ac:dyDescent="0.35">
      <c r="A67" s="1" t="s">
        <v>698</v>
      </c>
      <c r="B67" s="2" t="s">
        <v>86</v>
      </c>
      <c r="C67" s="15">
        <v>518.25</v>
      </c>
      <c r="D67" s="5">
        <v>86</v>
      </c>
      <c r="E67" s="6">
        <v>63</v>
      </c>
      <c r="F67" s="7">
        <v>47</v>
      </c>
      <c r="G67" s="8">
        <v>62</v>
      </c>
      <c r="H67" s="9">
        <f t="shared" si="3"/>
        <v>1</v>
      </c>
      <c r="I67" s="31">
        <v>-2.3922738838768964</v>
      </c>
      <c r="J67" s="47" t="str">
        <f t="shared" si="4"/>
        <v/>
      </c>
      <c r="K67" s="48" t="str">
        <f t="shared" si="5"/>
        <v/>
      </c>
    </row>
    <row r="68" spans="1:11" x14ac:dyDescent="0.35">
      <c r="A68" s="1" t="s">
        <v>699</v>
      </c>
      <c r="B68" s="2" t="s">
        <v>530</v>
      </c>
      <c r="C68" s="15">
        <v>515</v>
      </c>
      <c r="D68" s="5">
        <v>84</v>
      </c>
      <c r="E68" s="6">
        <v>64</v>
      </c>
      <c r="F68" s="7">
        <v>45</v>
      </c>
      <c r="G68" s="8">
        <v>64</v>
      </c>
      <c r="H68" s="9">
        <f t="shared" si="3"/>
        <v>0</v>
      </c>
      <c r="I68" s="31">
        <v>-11.313486005089089</v>
      </c>
      <c r="J68" s="47">
        <f t="shared" si="4"/>
        <v>0</v>
      </c>
      <c r="K68" s="48">
        <f t="shared" si="5"/>
        <v>0</v>
      </c>
    </row>
    <row r="69" spans="1:11" x14ac:dyDescent="0.35">
      <c r="A69" s="1" t="s">
        <v>700</v>
      </c>
      <c r="B69" s="2" t="s">
        <v>84</v>
      </c>
      <c r="C69" s="15">
        <v>525.25</v>
      </c>
      <c r="D69" s="5">
        <v>83</v>
      </c>
      <c r="E69" s="6">
        <v>65</v>
      </c>
      <c r="F69" s="7">
        <v>66</v>
      </c>
      <c r="G69" s="8">
        <v>50</v>
      </c>
      <c r="H69" s="9">
        <f t="shared" ref="H69:H100" si="6">E69-G69</f>
        <v>15</v>
      </c>
      <c r="I69" s="31">
        <v>9.9026204374879399</v>
      </c>
      <c r="J69" s="47">
        <f t="shared" ref="J69:J100" si="7">IF(ABS($I69)&gt;=5,SIGN($H69*$I69),"")</f>
        <v>1</v>
      </c>
      <c r="K69" s="48" t="str">
        <f t="shared" ref="K69:K100" si="8">IF(ABS($I69)&gt;=10,SIGN($H69*$I69),"")</f>
        <v/>
      </c>
    </row>
    <row r="70" spans="1:11" x14ac:dyDescent="0.35">
      <c r="A70" s="1" t="s">
        <v>701</v>
      </c>
      <c r="B70" s="2" t="s">
        <v>30</v>
      </c>
      <c r="C70" s="15">
        <v>505.5</v>
      </c>
      <c r="D70" s="5">
        <v>74</v>
      </c>
      <c r="E70" s="6">
        <v>66</v>
      </c>
      <c r="F70" s="7">
        <v>40</v>
      </c>
      <c r="G70" s="8">
        <v>70</v>
      </c>
      <c r="H70" s="9">
        <f t="shared" si="6"/>
        <v>-4</v>
      </c>
      <c r="I70" s="31">
        <v>0.40660566794383612</v>
      </c>
      <c r="J70" s="47" t="str">
        <f t="shared" si="7"/>
        <v/>
      </c>
      <c r="K70" s="48" t="str">
        <f t="shared" si="8"/>
        <v/>
      </c>
    </row>
    <row r="71" spans="1:11" x14ac:dyDescent="0.35">
      <c r="A71" s="1" t="s">
        <v>702</v>
      </c>
      <c r="B71" s="2" t="s">
        <v>330</v>
      </c>
      <c r="C71" s="15">
        <v>511.8</v>
      </c>
      <c r="D71" s="5">
        <v>73</v>
      </c>
      <c r="E71" s="6">
        <v>67</v>
      </c>
      <c r="F71" s="7">
        <v>56</v>
      </c>
      <c r="G71" s="8">
        <v>56</v>
      </c>
      <c r="H71" s="9">
        <f t="shared" si="6"/>
        <v>11</v>
      </c>
      <c r="I71" s="31">
        <v>-0.59984964145269259</v>
      </c>
      <c r="J71" s="47" t="str">
        <f t="shared" si="7"/>
        <v/>
      </c>
      <c r="K71" s="48" t="str">
        <f t="shared" si="8"/>
        <v/>
      </c>
    </row>
    <row r="72" spans="1:11" x14ac:dyDescent="0.35">
      <c r="A72" s="1" t="s">
        <v>703</v>
      </c>
      <c r="B72" s="2" t="s">
        <v>55</v>
      </c>
      <c r="C72" s="15">
        <v>508.33333333333331</v>
      </c>
      <c r="D72" s="5">
        <v>73</v>
      </c>
      <c r="E72" s="6">
        <v>68</v>
      </c>
      <c r="F72" s="7">
        <v>37</v>
      </c>
      <c r="G72" s="8">
        <v>75</v>
      </c>
      <c r="H72" s="9">
        <f t="shared" si="6"/>
        <v>-7</v>
      </c>
      <c r="I72" s="31">
        <v>-7.4240920656950493</v>
      </c>
      <c r="J72" s="47">
        <f t="shared" si="7"/>
        <v>1</v>
      </c>
      <c r="K72" s="48" t="str">
        <f t="shared" si="8"/>
        <v/>
      </c>
    </row>
    <row r="73" spans="1:11" x14ac:dyDescent="0.35">
      <c r="A73" s="1" t="s">
        <v>704</v>
      </c>
      <c r="B73" s="2" t="s">
        <v>562</v>
      </c>
      <c r="C73" s="15">
        <v>500.4</v>
      </c>
      <c r="D73" s="5">
        <v>69</v>
      </c>
      <c r="E73" s="6">
        <v>69</v>
      </c>
      <c r="F73" s="7">
        <v>39</v>
      </c>
      <c r="G73" s="8">
        <v>72</v>
      </c>
      <c r="H73" s="9">
        <f t="shared" si="6"/>
        <v>-3</v>
      </c>
      <c r="I73" s="31">
        <v>-6.6521134560694009</v>
      </c>
      <c r="J73" s="47">
        <f t="shared" si="7"/>
        <v>1</v>
      </c>
      <c r="K73" s="48" t="str">
        <f t="shared" si="8"/>
        <v/>
      </c>
    </row>
    <row r="74" spans="1:11" x14ac:dyDescent="0.35">
      <c r="A74" s="1" t="s">
        <v>705</v>
      </c>
      <c r="B74" s="2" t="s">
        <v>370</v>
      </c>
      <c r="C74" s="15">
        <v>570</v>
      </c>
      <c r="D74" s="5">
        <v>67</v>
      </c>
      <c r="E74" s="6">
        <v>70</v>
      </c>
      <c r="F74" s="7">
        <v>33</v>
      </c>
      <c r="G74" s="8">
        <v>80</v>
      </c>
      <c r="H74" s="9">
        <f t="shared" si="6"/>
        <v>-10</v>
      </c>
      <c r="I74" s="31">
        <v>26.111023798832548</v>
      </c>
      <c r="J74" s="47">
        <f t="shared" si="7"/>
        <v>-1</v>
      </c>
      <c r="K74" s="48">
        <f t="shared" si="8"/>
        <v>-1</v>
      </c>
    </row>
    <row r="75" spans="1:11" x14ac:dyDescent="0.35">
      <c r="A75" s="1" t="s">
        <v>706</v>
      </c>
      <c r="B75" s="2" t="s">
        <v>707</v>
      </c>
      <c r="C75" s="15">
        <v>524</v>
      </c>
      <c r="D75" s="5">
        <v>66</v>
      </c>
      <c r="E75" s="6">
        <v>71</v>
      </c>
      <c r="F75" s="7">
        <v>39</v>
      </c>
      <c r="G75" s="8">
        <v>71</v>
      </c>
      <c r="H75" s="9">
        <f t="shared" si="6"/>
        <v>0</v>
      </c>
      <c r="I75" s="31">
        <v>-7.6303394131189179</v>
      </c>
      <c r="J75" s="47">
        <f t="shared" si="7"/>
        <v>0</v>
      </c>
      <c r="K75" s="48" t="str">
        <f t="shared" si="8"/>
        <v/>
      </c>
    </row>
    <row r="76" spans="1:11" x14ac:dyDescent="0.35">
      <c r="A76" s="1" t="s">
        <v>708</v>
      </c>
      <c r="B76" s="2" t="s">
        <v>268</v>
      </c>
      <c r="C76" s="15">
        <v>488.66666666666669</v>
      </c>
      <c r="D76" s="5">
        <v>62</v>
      </c>
      <c r="E76" s="6">
        <v>72</v>
      </c>
      <c r="F76" s="7">
        <v>22</v>
      </c>
      <c r="G76" s="8">
        <v>96</v>
      </c>
      <c r="H76" s="9">
        <f t="shared" si="6"/>
        <v>-24</v>
      </c>
      <c r="I76" s="31">
        <v>-11.932113456069544</v>
      </c>
      <c r="J76" s="47">
        <f t="shared" si="7"/>
        <v>1</v>
      </c>
      <c r="K76" s="48">
        <f t="shared" si="8"/>
        <v>1</v>
      </c>
    </row>
    <row r="77" spans="1:11" x14ac:dyDescent="0.35">
      <c r="A77" s="1" t="s">
        <v>709</v>
      </c>
      <c r="B77" s="2" t="s">
        <v>642</v>
      </c>
      <c r="C77" s="15">
        <v>508.33333333333331</v>
      </c>
      <c r="D77" s="5">
        <v>61</v>
      </c>
      <c r="E77" s="6">
        <v>73</v>
      </c>
      <c r="F77" s="7">
        <v>31</v>
      </c>
      <c r="G77" s="8">
        <v>83</v>
      </c>
      <c r="H77" s="9">
        <f t="shared" si="6"/>
        <v>-10</v>
      </c>
      <c r="I77" s="31">
        <v>-6.2813198052758707</v>
      </c>
      <c r="J77" s="47">
        <f t="shared" si="7"/>
        <v>1</v>
      </c>
      <c r="K77" s="48" t="str">
        <f t="shared" si="8"/>
        <v/>
      </c>
    </row>
    <row r="78" spans="1:11" x14ac:dyDescent="0.35">
      <c r="A78" s="1" t="s">
        <v>710</v>
      </c>
      <c r="B78" s="2" t="s">
        <v>604</v>
      </c>
      <c r="C78" s="15">
        <v>506.2</v>
      </c>
      <c r="D78" s="5">
        <v>56</v>
      </c>
      <c r="E78" s="6">
        <v>74</v>
      </c>
      <c r="F78" s="7">
        <v>42</v>
      </c>
      <c r="G78" s="8">
        <v>66</v>
      </c>
      <c r="H78" s="9">
        <f t="shared" si="6"/>
        <v>8</v>
      </c>
      <c r="I78" s="31">
        <v>-1.5466283529372049</v>
      </c>
      <c r="J78" s="47" t="str">
        <f t="shared" si="7"/>
        <v/>
      </c>
      <c r="K78" s="48" t="str">
        <f t="shared" si="8"/>
        <v/>
      </c>
    </row>
    <row r="79" spans="1:11" x14ac:dyDescent="0.35">
      <c r="A79" s="1" t="s">
        <v>711</v>
      </c>
      <c r="B79" s="2" t="s">
        <v>712</v>
      </c>
      <c r="C79" s="15">
        <v>493.6</v>
      </c>
      <c r="D79" s="5">
        <v>55</v>
      </c>
      <c r="E79" s="6">
        <v>75</v>
      </c>
      <c r="F79" s="7">
        <v>42</v>
      </c>
      <c r="G79" s="8">
        <v>67</v>
      </c>
      <c r="H79" s="9">
        <f t="shared" si="6"/>
        <v>8</v>
      </c>
      <c r="I79" s="31">
        <v>3.7767100733423149</v>
      </c>
      <c r="J79" s="47" t="str">
        <f t="shared" si="7"/>
        <v/>
      </c>
      <c r="K79" s="48" t="str">
        <f t="shared" si="8"/>
        <v/>
      </c>
    </row>
    <row r="80" spans="1:11" x14ac:dyDescent="0.35">
      <c r="A80" s="1" t="s">
        <v>713</v>
      </c>
      <c r="B80" s="2" t="s">
        <v>46</v>
      </c>
      <c r="C80" s="15">
        <v>520.33333333333337</v>
      </c>
      <c r="D80" s="5">
        <v>51</v>
      </c>
      <c r="E80" s="6">
        <v>76</v>
      </c>
      <c r="F80" s="7">
        <v>36</v>
      </c>
      <c r="G80" s="8">
        <v>78</v>
      </c>
      <c r="H80" s="9">
        <f t="shared" si="6"/>
        <v>-2</v>
      </c>
      <c r="I80" s="31">
        <v>1.8840417016457423</v>
      </c>
      <c r="J80" s="47" t="str">
        <f t="shared" si="7"/>
        <v/>
      </c>
      <c r="K80" s="48" t="str">
        <f t="shared" si="8"/>
        <v/>
      </c>
    </row>
    <row r="81" spans="1:11" x14ac:dyDescent="0.35">
      <c r="A81" s="1" t="s">
        <v>714</v>
      </c>
      <c r="B81" s="2" t="s">
        <v>482</v>
      </c>
      <c r="C81" s="15">
        <v>482</v>
      </c>
      <c r="D81" s="5">
        <v>45</v>
      </c>
      <c r="E81" s="6">
        <v>77</v>
      </c>
      <c r="F81" s="7">
        <v>24</v>
      </c>
      <c r="G81" s="8">
        <v>94</v>
      </c>
      <c r="H81" s="9">
        <f t="shared" si="6"/>
        <v>-17</v>
      </c>
      <c r="I81" s="31">
        <v>-7.4067353048089899</v>
      </c>
      <c r="J81" s="47">
        <f t="shared" si="7"/>
        <v>1</v>
      </c>
      <c r="K81" s="48" t="str">
        <f t="shared" si="8"/>
        <v/>
      </c>
    </row>
    <row r="82" spans="1:11" x14ac:dyDescent="0.35">
      <c r="A82" s="1" t="s">
        <v>715</v>
      </c>
      <c r="B82" s="2" t="s">
        <v>587</v>
      </c>
      <c r="C82" s="15">
        <v>506</v>
      </c>
      <c r="D82" s="5">
        <v>43</v>
      </c>
      <c r="E82" s="6">
        <v>78</v>
      </c>
      <c r="F82" s="7">
        <v>40</v>
      </c>
      <c r="G82" s="8">
        <v>69</v>
      </c>
      <c r="H82" s="9">
        <f t="shared" si="6"/>
        <v>9</v>
      </c>
      <c r="I82" s="31">
        <v>-3.2193683580302377</v>
      </c>
      <c r="J82" s="47" t="str">
        <f t="shared" si="7"/>
        <v/>
      </c>
      <c r="K82" s="48" t="str">
        <f t="shared" si="8"/>
        <v/>
      </c>
    </row>
    <row r="83" spans="1:11" x14ac:dyDescent="0.35">
      <c r="A83" s="1" t="s">
        <v>716</v>
      </c>
      <c r="B83" s="2" t="s">
        <v>676</v>
      </c>
      <c r="C83" s="15">
        <v>489.5</v>
      </c>
      <c r="D83" s="5">
        <v>41</v>
      </c>
      <c r="E83" s="6">
        <v>79</v>
      </c>
      <c r="F83" s="7">
        <v>28</v>
      </c>
      <c r="G83" s="8">
        <v>88</v>
      </c>
      <c r="H83" s="9">
        <f t="shared" si="6"/>
        <v>-9</v>
      </c>
      <c r="I83" s="31">
        <v>4.1840645368667992</v>
      </c>
      <c r="J83" s="47" t="str">
        <f t="shared" si="7"/>
        <v/>
      </c>
      <c r="K83" s="48" t="str">
        <f t="shared" si="8"/>
        <v/>
      </c>
    </row>
    <row r="84" spans="1:11" x14ac:dyDescent="0.35">
      <c r="A84" s="1" t="s">
        <v>717</v>
      </c>
      <c r="B84" s="2" t="s">
        <v>676</v>
      </c>
      <c r="C84" s="15">
        <v>500.2</v>
      </c>
      <c r="D84" s="5">
        <v>40</v>
      </c>
      <c r="E84" s="6">
        <v>80</v>
      </c>
      <c r="F84" s="7">
        <v>33</v>
      </c>
      <c r="G84" s="8">
        <v>82</v>
      </c>
      <c r="H84" s="9">
        <f t="shared" si="6"/>
        <v>-2</v>
      </c>
      <c r="I84" s="31">
        <v>-3.6616360477147509</v>
      </c>
      <c r="J84" s="47" t="str">
        <f t="shared" si="7"/>
        <v/>
      </c>
      <c r="K84" s="48" t="str">
        <f t="shared" si="8"/>
        <v/>
      </c>
    </row>
    <row r="85" spans="1:11" x14ac:dyDescent="0.35">
      <c r="A85" s="1" t="s">
        <v>718</v>
      </c>
      <c r="B85" s="2" t="s">
        <v>34</v>
      </c>
      <c r="C85" s="15">
        <v>498.8</v>
      </c>
      <c r="D85" s="5">
        <v>40</v>
      </c>
      <c r="E85" s="6">
        <v>81</v>
      </c>
      <c r="F85" s="7">
        <v>37</v>
      </c>
      <c r="G85" s="8">
        <v>77</v>
      </c>
      <c r="H85" s="9">
        <f t="shared" si="6"/>
        <v>4</v>
      </c>
      <c r="I85" s="31">
        <v>-0.63318297478599561</v>
      </c>
      <c r="J85" s="47" t="str">
        <f t="shared" si="7"/>
        <v/>
      </c>
      <c r="K85" s="48" t="str">
        <f t="shared" si="8"/>
        <v/>
      </c>
    </row>
    <row r="86" spans="1:11" x14ac:dyDescent="0.35">
      <c r="A86" s="1" t="s">
        <v>719</v>
      </c>
      <c r="B86" s="2" t="s">
        <v>707</v>
      </c>
      <c r="C86" s="15">
        <v>488.25</v>
      </c>
      <c r="D86" s="5">
        <v>39</v>
      </c>
      <c r="E86" s="6">
        <v>82</v>
      </c>
      <c r="F86" s="7">
        <v>25</v>
      </c>
      <c r="G86" s="8">
        <v>92</v>
      </c>
      <c r="H86" s="9">
        <f t="shared" si="6"/>
        <v>-10</v>
      </c>
      <c r="I86" s="31">
        <v>-7.3567633160134847</v>
      </c>
      <c r="J86" s="47">
        <f t="shared" si="7"/>
        <v>1</v>
      </c>
      <c r="K86" s="48" t="str">
        <f t="shared" si="8"/>
        <v/>
      </c>
    </row>
    <row r="87" spans="1:11" x14ac:dyDescent="0.35">
      <c r="A87" s="1" t="s">
        <v>720</v>
      </c>
      <c r="B87" s="2" t="s">
        <v>721</v>
      </c>
      <c r="C87" s="15">
        <v>512.75</v>
      </c>
      <c r="D87" s="5">
        <v>38</v>
      </c>
      <c r="E87" s="6">
        <v>83</v>
      </c>
      <c r="F87" s="7">
        <v>41</v>
      </c>
      <c r="G87" s="8">
        <v>68</v>
      </c>
      <c r="H87" s="9">
        <f t="shared" si="6"/>
        <v>15</v>
      </c>
      <c r="I87" s="31">
        <v>3.0901204374879399</v>
      </c>
      <c r="J87" s="47" t="str">
        <f t="shared" si="7"/>
        <v/>
      </c>
      <c r="K87" s="48" t="str">
        <f t="shared" si="8"/>
        <v/>
      </c>
    </row>
    <row r="88" spans="1:11" x14ac:dyDescent="0.35">
      <c r="A88" s="1" t="s">
        <v>722</v>
      </c>
      <c r="B88" s="2" t="s">
        <v>607</v>
      </c>
      <c r="C88" s="15">
        <v>527.5</v>
      </c>
      <c r="D88" s="5">
        <v>36</v>
      </c>
      <c r="E88" s="6">
        <v>84</v>
      </c>
      <c r="F88" s="7">
        <v>29</v>
      </c>
      <c r="G88" s="8">
        <v>85</v>
      </c>
      <c r="H88" s="9">
        <f t="shared" si="6"/>
        <v>-1</v>
      </c>
      <c r="I88" s="31">
        <v>1.6460378044347408</v>
      </c>
      <c r="J88" s="47" t="str">
        <f t="shared" si="7"/>
        <v/>
      </c>
      <c r="K88" s="48" t="str">
        <f t="shared" si="8"/>
        <v/>
      </c>
    </row>
    <row r="89" spans="1:11" x14ac:dyDescent="0.35">
      <c r="A89" s="1" t="s">
        <v>723</v>
      </c>
      <c r="B89" s="2" t="s">
        <v>678</v>
      </c>
      <c r="C89" s="15">
        <v>528.5</v>
      </c>
      <c r="D89" s="5">
        <v>34</v>
      </c>
      <c r="E89" s="6">
        <v>85</v>
      </c>
      <c r="F89" s="7">
        <v>27</v>
      </c>
      <c r="G89" s="8">
        <v>89</v>
      </c>
      <c r="H89" s="9">
        <f t="shared" si="6"/>
        <v>-4</v>
      </c>
      <c r="I89" s="31">
        <v>1.5816120341266924</v>
      </c>
      <c r="J89" s="47" t="str">
        <f t="shared" si="7"/>
        <v/>
      </c>
      <c r="K89" s="48" t="str">
        <f t="shared" si="8"/>
        <v/>
      </c>
    </row>
    <row r="90" spans="1:11" x14ac:dyDescent="0.35">
      <c r="A90" s="1" t="s">
        <v>724</v>
      </c>
      <c r="B90" s="2" t="s">
        <v>43</v>
      </c>
      <c r="C90" s="15">
        <v>509.33333333333331</v>
      </c>
      <c r="D90" s="5">
        <v>32</v>
      </c>
      <c r="E90" s="6">
        <v>86</v>
      </c>
      <c r="F90" s="7">
        <v>29</v>
      </c>
      <c r="G90" s="8">
        <v>86</v>
      </c>
      <c r="H90" s="9">
        <f t="shared" si="6"/>
        <v>0</v>
      </c>
      <c r="I90" s="31">
        <v>9.5146185700743899</v>
      </c>
      <c r="J90" s="47">
        <f t="shared" si="7"/>
        <v>0</v>
      </c>
      <c r="K90" s="48" t="str">
        <f t="shared" si="8"/>
        <v/>
      </c>
    </row>
    <row r="91" spans="1:11" x14ac:dyDescent="0.35">
      <c r="A91" s="1" t="s">
        <v>725</v>
      </c>
      <c r="B91" s="2" t="s">
        <v>726</v>
      </c>
      <c r="C91" s="15">
        <v>494.5</v>
      </c>
      <c r="D91" s="5">
        <v>30</v>
      </c>
      <c r="E91" s="6">
        <v>87</v>
      </c>
      <c r="F91" s="7">
        <v>29</v>
      </c>
      <c r="G91" s="8">
        <v>87</v>
      </c>
      <c r="H91" s="9">
        <f t="shared" si="6"/>
        <v>0</v>
      </c>
      <c r="I91" s="31">
        <v>4.1340645368668447</v>
      </c>
      <c r="J91" s="47" t="str">
        <f t="shared" si="7"/>
        <v/>
      </c>
      <c r="K91" s="48" t="str">
        <f t="shared" si="8"/>
        <v/>
      </c>
    </row>
    <row r="92" spans="1:11" x14ac:dyDescent="0.35">
      <c r="A92" s="1" t="s">
        <v>727</v>
      </c>
      <c r="B92" s="2" t="s">
        <v>333</v>
      </c>
      <c r="C92" s="15">
        <v>497.66666666666669</v>
      </c>
      <c r="D92" s="5">
        <v>29</v>
      </c>
      <c r="E92" s="6">
        <v>88</v>
      </c>
      <c r="F92" s="7">
        <v>21</v>
      </c>
      <c r="G92" s="8">
        <v>99</v>
      </c>
      <c r="H92" s="9">
        <f t="shared" si="6"/>
        <v>-11</v>
      </c>
      <c r="I92" s="31">
        <v>-8.9538688248836138</v>
      </c>
      <c r="J92" s="47">
        <f t="shared" si="7"/>
        <v>1</v>
      </c>
      <c r="K92" s="48" t="str">
        <f t="shared" si="8"/>
        <v/>
      </c>
    </row>
    <row r="93" spans="1:11" x14ac:dyDescent="0.35">
      <c r="A93" s="1" t="s">
        <v>728</v>
      </c>
      <c r="B93" s="2" t="s">
        <v>555</v>
      </c>
      <c r="C93" s="15">
        <v>524</v>
      </c>
      <c r="D93" s="5">
        <v>26</v>
      </c>
      <c r="E93" s="6">
        <v>89</v>
      </c>
      <c r="F93" s="7">
        <v>26</v>
      </c>
      <c r="G93" s="8">
        <v>90</v>
      </c>
      <c r="H93" s="9">
        <f t="shared" si="6"/>
        <v>-1</v>
      </c>
      <c r="I93" s="31">
        <v>6.8904355635384036</v>
      </c>
      <c r="J93" s="47">
        <f t="shared" si="7"/>
        <v>-1</v>
      </c>
      <c r="K93" s="48" t="str">
        <f t="shared" si="8"/>
        <v/>
      </c>
    </row>
    <row r="94" spans="1:11" x14ac:dyDescent="0.35">
      <c r="A94" s="1" t="s">
        <v>729</v>
      </c>
      <c r="B94" s="2" t="s">
        <v>730</v>
      </c>
      <c r="C94" s="15">
        <v>503.6</v>
      </c>
      <c r="D94" s="5">
        <v>26</v>
      </c>
      <c r="E94" s="6">
        <v>90</v>
      </c>
      <c r="F94" s="7">
        <v>38</v>
      </c>
      <c r="G94" s="8">
        <v>73</v>
      </c>
      <c r="H94" s="9">
        <f t="shared" si="6"/>
        <v>17</v>
      </c>
      <c r="I94" s="31">
        <v>2.3393991489725749</v>
      </c>
      <c r="J94" s="47" t="str">
        <f t="shared" si="7"/>
        <v/>
      </c>
      <c r="K94" s="48" t="str">
        <f t="shared" si="8"/>
        <v/>
      </c>
    </row>
    <row r="95" spans="1:11" x14ac:dyDescent="0.35">
      <c r="A95" s="1" t="s">
        <v>731</v>
      </c>
      <c r="B95" s="2" t="s">
        <v>732</v>
      </c>
      <c r="C95" s="15">
        <v>514.5</v>
      </c>
      <c r="D95" s="5">
        <v>25</v>
      </c>
      <c r="E95" s="6">
        <v>91</v>
      </c>
      <c r="F95" s="7">
        <v>21</v>
      </c>
      <c r="G95" s="8">
        <v>98</v>
      </c>
      <c r="H95" s="9">
        <f t="shared" si="6"/>
        <v>-7</v>
      </c>
      <c r="I95" s="31">
        <v>3.1622715706685085</v>
      </c>
      <c r="J95" s="47" t="str">
        <f t="shared" si="7"/>
        <v/>
      </c>
      <c r="K95" s="48" t="str">
        <f t="shared" si="8"/>
        <v/>
      </c>
    </row>
    <row r="96" spans="1:11" x14ac:dyDescent="0.35">
      <c r="A96" s="1" t="s">
        <v>733</v>
      </c>
      <c r="B96" s="2" t="s">
        <v>587</v>
      </c>
      <c r="C96" s="15">
        <v>504.2</v>
      </c>
      <c r="D96" s="5">
        <v>25</v>
      </c>
      <c r="E96" s="6">
        <v>92</v>
      </c>
      <c r="F96" s="7">
        <v>37</v>
      </c>
      <c r="G96" s="8">
        <v>76</v>
      </c>
      <c r="H96" s="9">
        <f t="shared" si="6"/>
        <v>16</v>
      </c>
      <c r="I96" s="31">
        <v>-3.2193683580302377</v>
      </c>
      <c r="J96" s="47" t="str">
        <f t="shared" si="7"/>
        <v/>
      </c>
      <c r="K96" s="48" t="str">
        <f t="shared" si="8"/>
        <v/>
      </c>
    </row>
    <row r="97" spans="1:11" x14ac:dyDescent="0.35">
      <c r="A97" s="1" t="s">
        <v>734</v>
      </c>
      <c r="B97" s="2" t="s">
        <v>735</v>
      </c>
      <c r="C97" s="15">
        <v>499.2</v>
      </c>
      <c r="D97" s="5">
        <v>24</v>
      </c>
      <c r="E97" s="6">
        <v>93</v>
      </c>
      <c r="F97" s="7">
        <v>36</v>
      </c>
      <c r="G97" s="8">
        <v>79</v>
      </c>
      <c r="H97" s="9">
        <f t="shared" si="6"/>
        <v>14</v>
      </c>
      <c r="I97" s="31">
        <v>-4.8578888571389598</v>
      </c>
      <c r="J97" s="47" t="str">
        <f t="shared" si="7"/>
        <v/>
      </c>
      <c r="K97" s="48" t="str">
        <f t="shared" si="8"/>
        <v/>
      </c>
    </row>
    <row r="98" spans="1:11" x14ac:dyDescent="0.35">
      <c r="A98" s="1" t="s">
        <v>736</v>
      </c>
      <c r="B98" s="2" t="s">
        <v>737</v>
      </c>
      <c r="C98" s="15">
        <v>507.5</v>
      </c>
      <c r="D98" s="5">
        <v>22</v>
      </c>
      <c r="E98" s="6">
        <v>94</v>
      </c>
      <c r="F98" s="7">
        <v>20</v>
      </c>
      <c r="G98" s="8">
        <v>100</v>
      </c>
      <c r="H98" s="9">
        <f t="shared" si="6"/>
        <v>-6</v>
      </c>
      <c r="I98" s="31">
        <v>-18.413486005089112</v>
      </c>
      <c r="J98" s="47">
        <f t="shared" si="7"/>
        <v>1</v>
      </c>
      <c r="K98" s="48">
        <f t="shared" si="8"/>
        <v>1</v>
      </c>
    </row>
    <row r="99" spans="1:11" x14ac:dyDescent="0.35">
      <c r="A99" s="1" t="s">
        <v>738</v>
      </c>
      <c r="B99" s="2" t="s">
        <v>72</v>
      </c>
      <c r="C99" s="15">
        <v>488</v>
      </c>
      <c r="D99" s="5">
        <v>22</v>
      </c>
      <c r="E99" s="6">
        <v>95</v>
      </c>
      <c r="F99" s="7">
        <v>30</v>
      </c>
      <c r="G99" s="8">
        <v>84</v>
      </c>
      <c r="H99" s="9">
        <f t="shared" si="6"/>
        <v>11</v>
      </c>
      <c r="I99" s="31">
        <v>-7.7368193384223787</v>
      </c>
      <c r="J99" s="47">
        <f t="shared" si="7"/>
        <v>-1</v>
      </c>
      <c r="K99" s="48" t="str">
        <f t="shared" si="8"/>
        <v/>
      </c>
    </row>
    <row r="100" spans="1:11" x14ac:dyDescent="0.35">
      <c r="A100" s="1" t="s">
        <v>739</v>
      </c>
      <c r="B100" s="2" t="s">
        <v>86</v>
      </c>
      <c r="C100" s="15">
        <v>500</v>
      </c>
      <c r="D100" s="5">
        <v>21</v>
      </c>
      <c r="E100" s="6">
        <v>96</v>
      </c>
      <c r="F100" s="7">
        <v>15</v>
      </c>
      <c r="G100" s="8">
        <v>106</v>
      </c>
      <c r="H100" s="9">
        <f t="shared" si="6"/>
        <v>-10</v>
      </c>
      <c r="I100" s="31">
        <v>-0.27106176266488546</v>
      </c>
      <c r="J100" s="47" t="str">
        <f t="shared" si="7"/>
        <v/>
      </c>
      <c r="K100" s="48" t="str">
        <f t="shared" si="8"/>
        <v/>
      </c>
    </row>
    <row r="101" spans="1:11" x14ac:dyDescent="0.35">
      <c r="A101" s="1" t="s">
        <v>740</v>
      </c>
      <c r="B101" s="2" t="s">
        <v>555</v>
      </c>
      <c r="C101" s="15">
        <v>511.66666666666669</v>
      </c>
      <c r="D101" s="5">
        <v>20</v>
      </c>
      <c r="E101" s="6">
        <v>97</v>
      </c>
      <c r="F101" s="7">
        <v>33</v>
      </c>
      <c r="G101" s="8">
        <v>81</v>
      </c>
      <c r="H101" s="9">
        <f t="shared" ref="H101:H132" si="9">E101-G101</f>
        <v>16</v>
      </c>
      <c r="I101" s="31">
        <v>4.4987243335918947</v>
      </c>
      <c r="J101" s="47" t="str">
        <f t="shared" ref="J101:J132" si="10">IF(ABS($I101)&gt;=5,SIGN($H101*$I101),"")</f>
        <v/>
      </c>
      <c r="K101" s="48" t="str">
        <f t="shared" ref="K101:K132" si="11">IF(ABS($I101)&gt;=10,SIGN($H101*$I101),"")</f>
        <v/>
      </c>
    </row>
    <row r="102" spans="1:11" x14ac:dyDescent="0.35">
      <c r="A102" s="1" t="s">
        <v>741</v>
      </c>
      <c r="B102" s="2" t="s">
        <v>735</v>
      </c>
      <c r="C102" s="15">
        <v>481.25</v>
      </c>
      <c r="D102" s="5">
        <v>18</v>
      </c>
      <c r="E102" s="6">
        <v>98</v>
      </c>
      <c r="F102" s="7">
        <v>26</v>
      </c>
      <c r="G102" s="8">
        <v>91</v>
      </c>
      <c r="H102" s="9">
        <f t="shared" si="9"/>
        <v>7</v>
      </c>
      <c r="I102" s="31">
        <v>-7.8193683580302604</v>
      </c>
      <c r="J102" s="47">
        <f t="shared" si="10"/>
        <v>-1</v>
      </c>
      <c r="K102" s="48" t="str">
        <f t="shared" si="11"/>
        <v/>
      </c>
    </row>
    <row r="103" spans="1:11" x14ac:dyDescent="0.35">
      <c r="A103" s="1" t="s">
        <v>742</v>
      </c>
      <c r="B103" s="2" t="s">
        <v>49</v>
      </c>
      <c r="C103" s="15">
        <v>487.75</v>
      </c>
      <c r="D103" s="5">
        <v>17</v>
      </c>
      <c r="E103" s="6">
        <v>99</v>
      </c>
      <c r="F103" s="7">
        <v>20</v>
      </c>
      <c r="G103" s="8">
        <v>101</v>
      </c>
      <c r="H103" s="9">
        <f t="shared" si="9"/>
        <v>-2</v>
      </c>
      <c r="I103" s="31">
        <v>-7.7718193384223468</v>
      </c>
      <c r="J103" s="47">
        <f t="shared" si="10"/>
        <v>1</v>
      </c>
      <c r="K103" s="48" t="str">
        <f t="shared" si="11"/>
        <v/>
      </c>
    </row>
    <row r="104" spans="1:11" x14ac:dyDescent="0.35">
      <c r="A104" s="1" t="s">
        <v>743</v>
      </c>
      <c r="B104" s="2" t="s">
        <v>240</v>
      </c>
      <c r="C104" s="15">
        <v>485.75</v>
      </c>
      <c r="D104" s="5">
        <v>17</v>
      </c>
      <c r="E104" s="6">
        <v>100</v>
      </c>
      <c r="F104" s="7">
        <v>22</v>
      </c>
      <c r="G104" s="8">
        <v>97</v>
      </c>
      <c r="H104" s="9">
        <f t="shared" si="9"/>
        <v>3</v>
      </c>
      <c r="I104" s="31">
        <v>-1.0507409070498852</v>
      </c>
      <c r="J104" s="47" t="str">
        <f t="shared" si="10"/>
        <v/>
      </c>
      <c r="K104" s="48" t="str">
        <f t="shared" si="11"/>
        <v/>
      </c>
    </row>
    <row r="105" spans="1:11" x14ac:dyDescent="0.35">
      <c r="A105" s="1" t="s">
        <v>744</v>
      </c>
      <c r="B105" s="2" t="s">
        <v>240</v>
      </c>
      <c r="C105" s="15">
        <v>500.66666666666669</v>
      </c>
      <c r="D105" s="5">
        <v>16</v>
      </c>
      <c r="E105" s="6">
        <v>101</v>
      </c>
      <c r="F105" s="7">
        <v>24</v>
      </c>
      <c r="G105" s="8">
        <v>93</v>
      </c>
      <c r="H105" s="9">
        <f t="shared" si="9"/>
        <v>8</v>
      </c>
      <c r="I105" s="31">
        <v>1.5423963478521046</v>
      </c>
      <c r="J105" s="47" t="str">
        <f t="shared" si="10"/>
        <v/>
      </c>
      <c r="K105" s="48" t="str">
        <f t="shared" si="11"/>
        <v/>
      </c>
    </row>
    <row r="106" spans="1:11" x14ac:dyDescent="0.35">
      <c r="A106" s="1" t="s">
        <v>745</v>
      </c>
      <c r="B106" s="2" t="s">
        <v>9</v>
      </c>
      <c r="C106" s="15">
        <v>484</v>
      </c>
      <c r="D106" s="5">
        <v>16</v>
      </c>
      <c r="E106" s="6">
        <v>102</v>
      </c>
      <c r="F106" s="7">
        <v>18</v>
      </c>
      <c r="G106" s="8">
        <v>104</v>
      </c>
      <c r="H106" s="9">
        <f t="shared" si="9"/>
        <v>-2</v>
      </c>
      <c r="I106" s="31">
        <v>-11.421819338422438</v>
      </c>
      <c r="J106" s="47">
        <f t="shared" si="10"/>
        <v>1</v>
      </c>
      <c r="K106" s="48">
        <f t="shared" si="11"/>
        <v>1</v>
      </c>
    </row>
    <row r="107" spans="1:11" x14ac:dyDescent="0.35">
      <c r="A107" s="1" t="s">
        <v>746</v>
      </c>
      <c r="B107" s="2" t="s">
        <v>14</v>
      </c>
      <c r="C107" s="15">
        <v>496.66666666666669</v>
      </c>
      <c r="D107" s="5">
        <v>15</v>
      </c>
      <c r="E107" s="6">
        <v>103</v>
      </c>
      <c r="F107" s="7">
        <v>22</v>
      </c>
      <c r="G107" s="8">
        <v>95</v>
      </c>
      <c r="H107" s="9">
        <f t="shared" si="9"/>
        <v>8</v>
      </c>
      <c r="I107" s="31">
        <v>-0.40186984347292309</v>
      </c>
      <c r="J107" s="47" t="str">
        <f t="shared" si="10"/>
        <v/>
      </c>
      <c r="K107" s="48" t="str">
        <f t="shared" si="11"/>
        <v/>
      </c>
    </row>
    <row r="108" spans="1:11" x14ac:dyDescent="0.35">
      <c r="A108" s="1" t="s">
        <v>747</v>
      </c>
      <c r="B108" s="2" t="s">
        <v>109</v>
      </c>
      <c r="C108" s="15">
        <v>471.6</v>
      </c>
      <c r="D108" s="5">
        <v>14</v>
      </c>
      <c r="E108" s="6">
        <v>104</v>
      </c>
      <c r="F108" s="7">
        <v>19</v>
      </c>
      <c r="G108" s="8">
        <v>102</v>
      </c>
      <c r="H108" s="9">
        <f t="shared" si="9"/>
        <v>2</v>
      </c>
      <c r="I108" s="31">
        <v>9.7209002395273956</v>
      </c>
      <c r="J108" s="47">
        <f t="shared" si="10"/>
        <v>1</v>
      </c>
      <c r="K108" s="48" t="str">
        <f t="shared" si="11"/>
        <v/>
      </c>
    </row>
    <row r="109" spans="1:11" x14ac:dyDescent="0.35">
      <c r="A109" s="1" t="s">
        <v>748</v>
      </c>
      <c r="B109" s="2" t="s">
        <v>34</v>
      </c>
      <c r="C109" s="15">
        <v>490.66666666666669</v>
      </c>
      <c r="D109" s="5">
        <v>13</v>
      </c>
      <c r="E109" s="6">
        <v>105</v>
      </c>
      <c r="F109" s="7">
        <v>18</v>
      </c>
      <c r="G109" s="8">
        <v>103</v>
      </c>
      <c r="H109" s="9">
        <f t="shared" si="9"/>
        <v>2</v>
      </c>
      <c r="I109" s="31">
        <v>-2.9685365101395291</v>
      </c>
      <c r="J109" s="47" t="str">
        <f t="shared" si="10"/>
        <v/>
      </c>
      <c r="K109" s="48" t="str">
        <f t="shared" si="11"/>
        <v/>
      </c>
    </row>
    <row r="110" spans="1:11" x14ac:dyDescent="0.35">
      <c r="A110" s="1" t="s">
        <v>749</v>
      </c>
      <c r="B110" s="2" t="s">
        <v>148</v>
      </c>
      <c r="C110" s="15">
        <v>500</v>
      </c>
      <c r="D110" s="5">
        <v>11</v>
      </c>
      <c r="E110" s="6">
        <v>106</v>
      </c>
      <c r="F110" s="7">
        <v>15</v>
      </c>
      <c r="G110" s="8">
        <v>107</v>
      </c>
      <c r="H110" s="9">
        <f t="shared" si="9"/>
        <v>-1</v>
      </c>
      <c r="I110" s="31">
        <v>6.04702124128778</v>
      </c>
      <c r="J110" s="47">
        <f t="shared" si="10"/>
        <v>-1</v>
      </c>
      <c r="K110" s="48" t="str">
        <f t="shared" si="11"/>
        <v/>
      </c>
    </row>
    <row r="111" spans="1:11" x14ac:dyDescent="0.35">
      <c r="A111" s="1" t="s">
        <v>750</v>
      </c>
      <c r="B111" s="2" t="s">
        <v>634</v>
      </c>
      <c r="C111" s="15">
        <v>483.33333333333331</v>
      </c>
      <c r="D111" s="5">
        <v>11</v>
      </c>
      <c r="E111" s="6">
        <v>107</v>
      </c>
      <c r="F111" s="7">
        <v>16</v>
      </c>
      <c r="G111" s="8">
        <v>105</v>
      </c>
      <c r="H111" s="9">
        <f t="shared" si="9"/>
        <v>2</v>
      </c>
      <c r="I111" s="31">
        <v>-0.67964762125063771</v>
      </c>
      <c r="J111" s="47" t="str">
        <f t="shared" si="10"/>
        <v/>
      </c>
      <c r="K111" s="48" t="str">
        <f t="shared" si="11"/>
        <v/>
      </c>
    </row>
    <row r="112" spans="1:11" x14ac:dyDescent="0.35">
      <c r="A112" s="1" t="s">
        <v>751</v>
      </c>
      <c r="B112" s="2" t="s">
        <v>68</v>
      </c>
      <c r="C112" s="15">
        <v>472.75</v>
      </c>
      <c r="D112" s="5">
        <v>11</v>
      </c>
      <c r="E112" s="6">
        <v>108</v>
      </c>
      <c r="F112" s="7">
        <v>14</v>
      </c>
      <c r="G112" s="8">
        <v>111</v>
      </c>
      <c r="H112" s="9">
        <f t="shared" si="9"/>
        <v>-3</v>
      </c>
      <c r="I112" s="31">
        <v>3.3331717489215862</v>
      </c>
      <c r="J112" s="47" t="str">
        <f t="shared" si="10"/>
        <v/>
      </c>
      <c r="K112" s="48" t="str">
        <f t="shared" si="11"/>
        <v/>
      </c>
    </row>
    <row r="113" spans="1:11" x14ac:dyDescent="0.35">
      <c r="A113" s="1" t="s">
        <v>752</v>
      </c>
      <c r="B113" s="2" t="s">
        <v>283</v>
      </c>
      <c r="C113" s="15">
        <v>498.5</v>
      </c>
      <c r="D113" s="5">
        <v>10</v>
      </c>
      <c r="E113" s="6">
        <v>109</v>
      </c>
      <c r="F113" s="7">
        <v>14</v>
      </c>
      <c r="G113" s="8">
        <v>109</v>
      </c>
      <c r="H113" s="9">
        <f t="shared" si="9"/>
        <v>0</v>
      </c>
      <c r="I113" s="31">
        <v>-7.6779787587122428</v>
      </c>
      <c r="J113" s="47">
        <f t="shared" si="10"/>
        <v>0</v>
      </c>
      <c r="K113" s="48" t="str">
        <f t="shared" si="11"/>
        <v/>
      </c>
    </row>
    <row r="114" spans="1:11" x14ac:dyDescent="0.35">
      <c r="A114" s="1" t="s">
        <v>753</v>
      </c>
      <c r="B114" s="2" t="s">
        <v>678</v>
      </c>
      <c r="C114" s="15">
        <v>498.5</v>
      </c>
      <c r="D114" s="5">
        <v>10</v>
      </c>
      <c r="E114" s="6">
        <v>110</v>
      </c>
      <c r="F114" s="7">
        <v>14</v>
      </c>
      <c r="G114" s="8">
        <v>110</v>
      </c>
      <c r="H114" s="9">
        <f t="shared" si="9"/>
        <v>0</v>
      </c>
      <c r="I114" s="31">
        <v>17.53994536745995</v>
      </c>
      <c r="J114" s="47">
        <f t="shared" si="10"/>
        <v>0</v>
      </c>
      <c r="K114" s="48">
        <f t="shared" si="11"/>
        <v>0</v>
      </c>
    </row>
    <row r="115" spans="1:11" x14ac:dyDescent="0.35">
      <c r="A115" s="1" t="s">
        <v>754</v>
      </c>
      <c r="B115" s="2" t="s">
        <v>27</v>
      </c>
      <c r="C115" s="15">
        <v>494.5</v>
      </c>
      <c r="D115" s="5">
        <v>10</v>
      </c>
      <c r="E115" s="6">
        <v>111</v>
      </c>
      <c r="F115" s="7">
        <v>13</v>
      </c>
      <c r="G115" s="8">
        <v>112</v>
      </c>
      <c r="H115" s="9">
        <f t="shared" si="9"/>
        <v>-1</v>
      </c>
      <c r="I115" s="31">
        <v>-4.8301526717557408</v>
      </c>
      <c r="J115" s="47" t="str">
        <f t="shared" si="10"/>
        <v/>
      </c>
      <c r="K115" s="48" t="str">
        <f t="shared" si="11"/>
        <v/>
      </c>
    </row>
    <row r="116" spans="1:11" x14ac:dyDescent="0.35">
      <c r="A116" s="1" t="s">
        <v>755</v>
      </c>
      <c r="B116" s="2" t="s">
        <v>34</v>
      </c>
      <c r="C116" s="15">
        <v>466.8</v>
      </c>
      <c r="D116" s="5">
        <v>10</v>
      </c>
      <c r="E116" s="6">
        <v>112</v>
      </c>
      <c r="F116" s="7">
        <v>10</v>
      </c>
      <c r="G116" s="8">
        <v>116</v>
      </c>
      <c r="H116" s="9">
        <f t="shared" si="9"/>
        <v>-4</v>
      </c>
      <c r="I116" s="31">
        <v>-0.63318297478599561</v>
      </c>
      <c r="J116" s="47" t="str">
        <f t="shared" si="10"/>
        <v/>
      </c>
      <c r="K116" s="48" t="str">
        <f t="shared" si="11"/>
        <v/>
      </c>
    </row>
    <row r="117" spans="1:11" x14ac:dyDescent="0.35">
      <c r="A117" s="1" t="s">
        <v>756</v>
      </c>
      <c r="B117" s="2" t="s">
        <v>22</v>
      </c>
      <c r="C117" s="15">
        <v>461</v>
      </c>
      <c r="D117" s="5">
        <v>10</v>
      </c>
      <c r="E117" s="6">
        <v>113</v>
      </c>
      <c r="F117" s="7">
        <v>12</v>
      </c>
      <c r="G117" s="8">
        <v>114</v>
      </c>
      <c r="H117" s="9">
        <f t="shared" si="9"/>
        <v>-1</v>
      </c>
      <c r="I117" s="31">
        <v>2.5228950690797092</v>
      </c>
      <c r="J117" s="47" t="str">
        <f t="shared" si="10"/>
        <v/>
      </c>
      <c r="K117" s="48" t="str">
        <f t="shared" si="11"/>
        <v/>
      </c>
    </row>
    <row r="118" spans="1:11" x14ac:dyDescent="0.35">
      <c r="A118" s="1" t="s">
        <v>757</v>
      </c>
      <c r="B118" s="2" t="s">
        <v>616</v>
      </c>
      <c r="C118" s="15">
        <v>532</v>
      </c>
      <c r="D118" s="5">
        <v>9</v>
      </c>
      <c r="E118" s="6">
        <v>114</v>
      </c>
      <c r="F118" s="7">
        <v>14</v>
      </c>
      <c r="G118" s="8">
        <v>108</v>
      </c>
      <c r="H118" s="9">
        <f t="shared" si="9"/>
        <v>6</v>
      </c>
      <c r="I118" s="31">
        <v>26.111023798832548</v>
      </c>
      <c r="J118" s="47">
        <f t="shared" si="10"/>
        <v>1</v>
      </c>
      <c r="K118" s="48">
        <f t="shared" si="11"/>
        <v>1</v>
      </c>
    </row>
    <row r="119" spans="1:11" x14ac:dyDescent="0.35">
      <c r="A119" s="1" t="s">
        <v>758</v>
      </c>
      <c r="B119" s="2" t="s">
        <v>370</v>
      </c>
      <c r="C119" s="15">
        <v>523</v>
      </c>
      <c r="D119" s="5">
        <v>8</v>
      </c>
      <c r="E119" s="6">
        <v>115</v>
      </c>
      <c r="F119" s="7">
        <v>12</v>
      </c>
      <c r="G119" s="8">
        <v>113</v>
      </c>
      <c r="H119" s="9">
        <f t="shared" si="9"/>
        <v>2</v>
      </c>
      <c r="I119" s="31">
        <v>14.81270447110137</v>
      </c>
      <c r="J119" s="47">
        <f t="shared" si="10"/>
        <v>1</v>
      </c>
      <c r="K119" s="48">
        <f t="shared" si="11"/>
        <v>1</v>
      </c>
    </row>
    <row r="120" spans="1:11" x14ac:dyDescent="0.35">
      <c r="A120" s="1" t="s">
        <v>759</v>
      </c>
      <c r="B120" s="2" t="s">
        <v>84</v>
      </c>
      <c r="C120" s="15">
        <v>457</v>
      </c>
      <c r="D120" s="5">
        <v>8</v>
      </c>
      <c r="E120" s="6">
        <v>116</v>
      </c>
      <c r="F120" s="7">
        <v>9</v>
      </c>
      <c r="G120" s="8">
        <v>117</v>
      </c>
      <c r="H120" s="9">
        <f t="shared" si="9"/>
        <v>-1</v>
      </c>
      <c r="I120" s="31">
        <v>-1.9195068917046001</v>
      </c>
      <c r="J120" s="47" t="str">
        <f t="shared" si="10"/>
        <v/>
      </c>
      <c r="K120" s="48" t="str">
        <f t="shared" si="11"/>
        <v/>
      </c>
    </row>
    <row r="121" spans="1:11" x14ac:dyDescent="0.35">
      <c r="A121" s="1" t="s">
        <v>760</v>
      </c>
      <c r="B121" s="2" t="s">
        <v>761</v>
      </c>
      <c r="C121" s="15">
        <v>513</v>
      </c>
      <c r="D121" s="5">
        <v>7</v>
      </c>
      <c r="E121" s="6">
        <v>117</v>
      </c>
      <c r="F121" s="7">
        <v>10</v>
      </c>
      <c r="G121" s="8">
        <v>115</v>
      </c>
      <c r="H121" s="9">
        <f t="shared" si="9"/>
        <v>2</v>
      </c>
      <c r="I121" s="31">
        <v>-0.66348600508911204</v>
      </c>
      <c r="J121" s="47" t="str">
        <f t="shared" si="10"/>
        <v/>
      </c>
      <c r="K121" s="48" t="str">
        <f t="shared" si="11"/>
        <v/>
      </c>
    </row>
    <row r="122" spans="1:11" x14ac:dyDescent="0.35">
      <c r="A122" s="1" t="s">
        <v>762</v>
      </c>
      <c r="B122" s="2" t="s">
        <v>220</v>
      </c>
      <c r="C122" s="15">
        <v>481.5</v>
      </c>
      <c r="D122" s="5">
        <v>7</v>
      </c>
      <c r="E122" s="6">
        <v>118</v>
      </c>
      <c r="F122" s="7">
        <v>8</v>
      </c>
      <c r="G122" s="8">
        <v>118</v>
      </c>
      <c r="H122" s="9">
        <f t="shared" si="9"/>
        <v>0</v>
      </c>
      <c r="I122" s="31">
        <v>-0.27106176266488546</v>
      </c>
      <c r="J122" s="47" t="str">
        <f t="shared" si="10"/>
        <v/>
      </c>
      <c r="K122" s="48" t="str">
        <f t="shared" si="11"/>
        <v/>
      </c>
    </row>
    <row r="123" spans="1:11" x14ac:dyDescent="0.35">
      <c r="A123" s="1" t="s">
        <v>763</v>
      </c>
      <c r="B123" s="2" t="s">
        <v>707</v>
      </c>
      <c r="C123" s="15">
        <v>456.25</v>
      </c>
      <c r="D123" s="5">
        <v>7</v>
      </c>
      <c r="E123" s="6">
        <v>119</v>
      </c>
      <c r="F123" s="7">
        <v>7</v>
      </c>
      <c r="G123" s="8">
        <v>120</v>
      </c>
      <c r="H123" s="9">
        <f t="shared" si="9"/>
        <v>-1</v>
      </c>
      <c r="I123" s="31">
        <v>-3.1508809630722681</v>
      </c>
      <c r="J123" s="47" t="str">
        <f t="shared" si="10"/>
        <v/>
      </c>
      <c r="K123" s="48" t="str">
        <f t="shared" si="11"/>
        <v/>
      </c>
    </row>
    <row r="124" spans="1:11" x14ac:dyDescent="0.35">
      <c r="A124" s="1" t="s">
        <v>764</v>
      </c>
      <c r="B124" s="2" t="s">
        <v>604</v>
      </c>
      <c r="C124" s="15">
        <v>458.2</v>
      </c>
      <c r="D124" s="5">
        <v>6</v>
      </c>
      <c r="E124" s="6">
        <v>120</v>
      </c>
      <c r="F124" s="7">
        <v>7</v>
      </c>
      <c r="G124" s="8">
        <v>119</v>
      </c>
      <c r="H124" s="9">
        <f t="shared" si="9"/>
        <v>1</v>
      </c>
      <c r="I124" s="31">
        <v>-1.5466283529372049</v>
      </c>
      <c r="J124" s="47" t="str">
        <f t="shared" si="10"/>
        <v/>
      </c>
      <c r="K124" s="48" t="str">
        <f t="shared" si="11"/>
        <v/>
      </c>
    </row>
    <row r="125" spans="1:11" x14ac:dyDescent="0.35">
      <c r="A125" s="1" t="s">
        <v>765</v>
      </c>
      <c r="B125" s="2" t="s">
        <v>623</v>
      </c>
      <c r="C125" s="15">
        <v>494</v>
      </c>
      <c r="D125" s="5">
        <v>5</v>
      </c>
      <c r="E125" s="6">
        <v>121</v>
      </c>
      <c r="F125" s="7">
        <v>6</v>
      </c>
      <c r="G125" s="8">
        <v>121</v>
      </c>
      <c r="H125" s="9">
        <f t="shared" si="9"/>
        <v>0</v>
      </c>
      <c r="I125" s="31">
        <v>-6.5360350246969574</v>
      </c>
      <c r="J125" s="47">
        <f t="shared" si="10"/>
        <v>0</v>
      </c>
      <c r="K125" s="48" t="str">
        <f t="shared" si="11"/>
        <v/>
      </c>
    </row>
    <row r="126" spans="1:11" x14ac:dyDescent="0.35">
      <c r="A126" s="1" t="s">
        <v>766</v>
      </c>
      <c r="B126" s="2" t="s">
        <v>495</v>
      </c>
      <c r="C126" s="15">
        <v>491</v>
      </c>
      <c r="D126" s="5">
        <v>5</v>
      </c>
      <c r="E126" s="6">
        <v>122</v>
      </c>
      <c r="F126" s="7">
        <v>6</v>
      </c>
      <c r="G126" s="8">
        <v>122</v>
      </c>
      <c r="H126" s="9">
        <f t="shared" si="9"/>
        <v>0</v>
      </c>
      <c r="I126" s="31">
        <v>-12.330152671755741</v>
      </c>
      <c r="J126" s="47">
        <f t="shared" si="10"/>
        <v>0</v>
      </c>
      <c r="K126" s="48">
        <f t="shared" si="11"/>
        <v>0</v>
      </c>
    </row>
    <row r="127" spans="1:11" x14ac:dyDescent="0.35">
      <c r="A127" s="1" t="s">
        <v>767</v>
      </c>
      <c r="B127" s="2" t="s">
        <v>607</v>
      </c>
      <c r="C127" s="15">
        <v>490</v>
      </c>
      <c r="D127" s="5">
        <v>4</v>
      </c>
      <c r="E127" s="6">
        <v>123</v>
      </c>
      <c r="F127" s="7">
        <v>6</v>
      </c>
      <c r="G127" s="8">
        <v>123</v>
      </c>
      <c r="H127" s="9">
        <f t="shared" si="9"/>
        <v>0</v>
      </c>
      <c r="I127" s="31">
        <v>-12.830152671755741</v>
      </c>
      <c r="J127" s="47">
        <f t="shared" si="10"/>
        <v>0</v>
      </c>
      <c r="K127" s="48">
        <f t="shared" si="11"/>
        <v>0</v>
      </c>
    </row>
    <row r="128" spans="1:11" x14ac:dyDescent="0.35">
      <c r="A128" s="1" t="s">
        <v>768</v>
      </c>
      <c r="B128" s="2" t="s">
        <v>62</v>
      </c>
      <c r="C128" s="15">
        <v>480</v>
      </c>
      <c r="D128" s="5">
        <v>3</v>
      </c>
      <c r="E128" s="6">
        <v>124</v>
      </c>
      <c r="F128" s="7">
        <v>4</v>
      </c>
      <c r="G128" s="8">
        <v>124</v>
      </c>
      <c r="H128" s="9">
        <f t="shared" si="9"/>
        <v>0</v>
      </c>
      <c r="I128" s="31">
        <v>-22.996819338422426</v>
      </c>
      <c r="J128" s="47">
        <f t="shared" si="10"/>
        <v>0</v>
      </c>
      <c r="K128" s="48">
        <f t="shared" si="11"/>
        <v>0</v>
      </c>
    </row>
    <row r="129" spans="1:11" x14ac:dyDescent="0.35">
      <c r="A129" s="1" t="s">
        <v>769</v>
      </c>
      <c r="B129" s="2" t="s">
        <v>55</v>
      </c>
      <c r="C129" s="15">
        <v>479</v>
      </c>
      <c r="D129" s="5">
        <v>3</v>
      </c>
      <c r="E129" s="6">
        <v>125</v>
      </c>
      <c r="F129" s="7">
        <v>3</v>
      </c>
      <c r="G129" s="8">
        <v>125</v>
      </c>
      <c r="H129" s="9">
        <f t="shared" si="9"/>
        <v>0</v>
      </c>
      <c r="I129" s="31">
        <v>-0.83015267175574081</v>
      </c>
      <c r="J129" s="47" t="str">
        <f t="shared" si="10"/>
        <v/>
      </c>
      <c r="K129" s="48" t="str">
        <f t="shared" si="11"/>
        <v/>
      </c>
    </row>
    <row r="130" spans="1:11" x14ac:dyDescent="0.35">
      <c r="A130" s="1" t="s">
        <v>770</v>
      </c>
      <c r="B130" s="2" t="s">
        <v>495</v>
      </c>
      <c r="C130" s="15">
        <v>473</v>
      </c>
      <c r="D130" s="5">
        <v>3</v>
      </c>
      <c r="E130" s="6">
        <v>126</v>
      </c>
      <c r="F130" s="7">
        <v>3</v>
      </c>
      <c r="G130" s="8">
        <v>126</v>
      </c>
      <c r="H130" s="9">
        <f t="shared" si="9"/>
        <v>0</v>
      </c>
      <c r="I130" s="31">
        <v>-12.330152671755741</v>
      </c>
      <c r="J130" s="47">
        <f t="shared" si="10"/>
        <v>0</v>
      </c>
      <c r="K130" s="48">
        <f t="shared" si="11"/>
        <v>0</v>
      </c>
    </row>
    <row r="131" spans="1:11" x14ac:dyDescent="0.35">
      <c r="A131" s="1" t="s">
        <v>771</v>
      </c>
      <c r="B131" s="2" t="s">
        <v>220</v>
      </c>
      <c r="C131" s="15">
        <v>455.5</v>
      </c>
      <c r="D131" s="5">
        <v>2</v>
      </c>
      <c r="E131" s="6">
        <v>127</v>
      </c>
      <c r="F131" s="7">
        <v>2</v>
      </c>
      <c r="G131" s="8">
        <v>127</v>
      </c>
      <c r="H131" s="9">
        <f t="shared" si="9"/>
        <v>0</v>
      </c>
      <c r="I131" s="31">
        <v>-0.48015267175583176</v>
      </c>
      <c r="J131" s="47" t="str">
        <f t="shared" si="10"/>
        <v/>
      </c>
      <c r="K131" s="48" t="str">
        <f t="shared" si="11"/>
        <v/>
      </c>
    </row>
    <row r="132" spans="1:11" x14ac:dyDescent="0.35">
      <c r="A132" s="1" t="s">
        <v>772</v>
      </c>
      <c r="B132" s="2" t="s">
        <v>22</v>
      </c>
      <c r="C132" s="15">
        <v>458</v>
      </c>
      <c r="D132" s="5">
        <v>1</v>
      </c>
      <c r="E132" s="6">
        <v>128</v>
      </c>
      <c r="F132" s="7">
        <v>1</v>
      </c>
      <c r="G132" s="8">
        <v>128</v>
      </c>
      <c r="H132" s="9">
        <f t="shared" si="9"/>
        <v>0</v>
      </c>
      <c r="I132" s="31">
        <v>-0.66348600508911204</v>
      </c>
      <c r="J132" s="47" t="str">
        <f t="shared" si="10"/>
        <v/>
      </c>
      <c r="K132" s="48" t="str">
        <f t="shared" si="11"/>
        <v/>
      </c>
    </row>
    <row r="133" spans="1:11" x14ac:dyDescent="0.35">
      <c r="A133" s="1" t="s">
        <v>773</v>
      </c>
      <c r="B133" s="2" t="s">
        <v>16</v>
      </c>
      <c r="C133" s="15">
        <v>440.33333333333331</v>
      </c>
      <c r="D133" s="5">
        <v>1</v>
      </c>
      <c r="E133" s="6">
        <v>129</v>
      </c>
      <c r="F133" s="7">
        <v>1</v>
      </c>
      <c r="G133" s="8">
        <v>129</v>
      </c>
      <c r="H133" s="9">
        <f t="shared" ref="H133:H141" si="12">E133-G133</f>
        <v>0</v>
      </c>
      <c r="I133" s="31">
        <v>-14.807930449533558</v>
      </c>
      <c r="J133" s="47">
        <f t="shared" ref="J133:J141" si="13">IF(ABS($I133)&gt;=5,SIGN($H133*$I133),"")</f>
        <v>0</v>
      </c>
      <c r="K133" s="48">
        <f t="shared" ref="K133:K141" si="14">IF(ABS($I133)&gt;=10,SIGN($H133*$I133),"")</f>
        <v>0</v>
      </c>
    </row>
    <row r="134" spans="1:11" x14ac:dyDescent="0.35">
      <c r="A134" s="1" t="s">
        <v>774</v>
      </c>
      <c r="B134" s="2" t="s">
        <v>148</v>
      </c>
      <c r="C134" s="15">
        <v>414</v>
      </c>
      <c r="D134" s="5">
        <v>0</v>
      </c>
      <c r="E134" s="6">
        <v>130</v>
      </c>
      <c r="F134" s="7">
        <v>0</v>
      </c>
      <c r="G134" s="8">
        <v>131</v>
      </c>
      <c r="H134" s="9">
        <f t="shared" si="12"/>
        <v>-1</v>
      </c>
      <c r="I134" s="31">
        <v>-6.2419173776380603</v>
      </c>
      <c r="J134" s="47">
        <f t="shared" si="13"/>
        <v>1</v>
      </c>
      <c r="K134" s="48" t="str">
        <f t="shared" si="14"/>
        <v/>
      </c>
    </row>
    <row r="135" spans="1:11" x14ac:dyDescent="0.35">
      <c r="A135" s="1" t="s">
        <v>775</v>
      </c>
      <c r="B135" s="2" t="s">
        <v>776</v>
      </c>
      <c r="C135" s="15">
        <v>411</v>
      </c>
      <c r="D135" s="5">
        <v>0</v>
      </c>
      <c r="E135" s="6">
        <v>131</v>
      </c>
      <c r="F135" s="7">
        <v>0</v>
      </c>
      <c r="G135" s="8">
        <v>132</v>
      </c>
      <c r="H135" s="9">
        <f t="shared" si="12"/>
        <v>-1</v>
      </c>
      <c r="I135" s="31">
        <v>-8.8301526717557408</v>
      </c>
      <c r="J135" s="47">
        <f t="shared" si="13"/>
        <v>1</v>
      </c>
      <c r="K135" s="48" t="str">
        <f t="shared" si="14"/>
        <v/>
      </c>
    </row>
    <row r="136" spans="1:11" x14ac:dyDescent="0.35">
      <c r="A136" s="1" t="s">
        <v>777</v>
      </c>
      <c r="B136" s="2" t="s">
        <v>79</v>
      </c>
      <c r="C136" s="15">
        <v>404.66666666666669</v>
      </c>
      <c r="D136" s="5">
        <v>0</v>
      </c>
      <c r="E136" s="6">
        <v>132</v>
      </c>
      <c r="F136" s="7">
        <v>1</v>
      </c>
      <c r="G136" s="8">
        <v>130</v>
      </c>
      <c r="H136" s="9">
        <f t="shared" si="12"/>
        <v>2</v>
      </c>
      <c r="I136" s="31">
        <v>-17.4190415606447</v>
      </c>
      <c r="J136" s="47">
        <f t="shared" si="13"/>
        <v>-1</v>
      </c>
      <c r="K136" s="48">
        <f t="shared" si="14"/>
        <v>-1</v>
      </c>
    </row>
    <row r="137" spans="1:11" x14ac:dyDescent="0.35">
      <c r="A137" s="1" t="s">
        <v>778</v>
      </c>
      <c r="B137" s="2" t="s">
        <v>22</v>
      </c>
      <c r="C137" s="15">
        <v>395</v>
      </c>
      <c r="D137" s="5">
        <v>0</v>
      </c>
      <c r="E137" s="6">
        <v>133</v>
      </c>
      <c r="F137" s="7">
        <v>0</v>
      </c>
      <c r="G137" s="8">
        <v>133</v>
      </c>
      <c r="H137" s="9">
        <f t="shared" si="12"/>
        <v>0</v>
      </c>
      <c r="I137" s="31">
        <v>-2.0946454253789852</v>
      </c>
      <c r="J137" s="47" t="str">
        <f t="shared" si="13"/>
        <v/>
      </c>
      <c r="K137" s="48" t="str">
        <f t="shared" si="14"/>
        <v/>
      </c>
    </row>
    <row r="138" spans="1:11" x14ac:dyDescent="0.35">
      <c r="A138" s="1" t="s">
        <v>779</v>
      </c>
      <c r="B138" s="2" t="s">
        <v>620</v>
      </c>
      <c r="C138" s="15">
        <v>391</v>
      </c>
      <c r="D138" s="5">
        <v>0</v>
      </c>
      <c r="E138" s="6">
        <v>134</v>
      </c>
      <c r="F138" s="7">
        <v>0</v>
      </c>
      <c r="G138" s="8">
        <v>134</v>
      </c>
      <c r="H138" s="9">
        <f t="shared" si="12"/>
        <v>0</v>
      </c>
      <c r="I138" s="31">
        <v>-7.6779787587122428</v>
      </c>
      <c r="J138" s="47">
        <f t="shared" si="13"/>
        <v>0</v>
      </c>
      <c r="K138" s="48" t="str">
        <f t="shared" si="14"/>
        <v/>
      </c>
    </row>
    <row r="139" spans="1:11" x14ac:dyDescent="0.35">
      <c r="A139" s="1" t="s">
        <v>780</v>
      </c>
      <c r="B139" s="2" t="s">
        <v>781</v>
      </c>
      <c r="C139" s="15">
        <v>388</v>
      </c>
      <c r="D139" s="5">
        <v>0</v>
      </c>
      <c r="E139" s="6">
        <v>135</v>
      </c>
      <c r="F139" s="7">
        <v>0</v>
      </c>
      <c r="G139" s="8">
        <v>135</v>
      </c>
      <c r="H139" s="9">
        <f t="shared" si="12"/>
        <v>0</v>
      </c>
      <c r="I139" s="31">
        <v>-29.653682083520437</v>
      </c>
      <c r="J139" s="47">
        <f t="shared" si="13"/>
        <v>0</v>
      </c>
      <c r="K139" s="48">
        <f t="shared" si="14"/>
        <v>0</v>
      </c>
    </row>
    <row r="140" spans="1:11" x14ac:dyDescent="0.35">
      <c r="A140" s="1" t="s">
        <v>782</v>
      </c>
      <c r="B140" s="2" t="s">
        <v>587</v>
      </c>
      <c r="C140" s="15">
        <v>383</v>
      </c>
      <c r="D140" s="5">
        <v>0</v>
      </c>
      <c r="E140" s="6">
        <v>136</v>
      </c>
      <c r="F140" s="7">
        <v>0</v>
      </c>
      <c r="G140" s="8">
        <v>136</v>
      </c>
      <c r="H140" s="9">
        <f t="shared" si="12"/>
        <v>0</v>
      </c>
      <c r="I140" s="31">
        <v>-27.996819338422426</v>
      </c>
      <c r="J140" s="47">
        <f t="shared" si="13"/>
        <v>0</v>
      </c>
      <c r="K140" s="48">
        <f t="shared" si="14"/>
        <v>0</v>
      </c>
    </row>
    <row r="141" spans="1:11" ht="15" thickBot="1" x14ac:dyDescent="0.4">
      <c r="A141" s="1" t="s">
        <v>783</v>
      </c>
      <c r="B141" s="2" t="s">
        <v>620</v>
      </c>
      <c r="C141" s="15">
        <v>350.5</v>
      </c>
      <c r="D141" s="5">
        <v>0</v>
      </c>
      <c r="E141" s="6">
        <v>137</v>
      </c>
      <c r="F141" s="7">
        <v>0</v>
      </c>
      <c r="G141" s="8">
        <v>137</v>
      </c>
      <c r="H141" s="9">
        <f t="shared" si="12"/>
        <v>0</v>
      </c>
      <c r="I141" s="31">
        <v>-9.6801526717557635</v>
      </c>
      <c r="J141" s="47">
        <f t="shared" si="13"/>
        <v>0</v>
      </c>
      <c r="K141" s="48" t="str">
        <f t="shared" si="14"/>
        <v/>
      </c>
    </row>
    <row r="142" spans="1:11" hidden="1" x14ac:dyDescent="0.35">
      <c r="A142" s="1"/>
      <c r="B142" s="2"/>
      <c r="C142" s="15"/>
      <c r="D142" s="5"/>
      <c r="E142" s="6">
        <v>138</v>
      </c>
      <c r="F142" s="7"/>
      <c r="G142" s="8"/>
      <c r="H142" s="9"/>
      <c r="I142" s="31"/>
      <c r="J142" s="32"/>
      <c r="K142" s="33"/>
    </row>
    <row r="143" spans="1:11" hidden="1" x14ac:dyDescent="0.35">
      <c r="A143" s="1"/>
      <c r="B143" s="2"/>
      <c r="C143" s="15"/>
      <c r="D143" s="5"/>
      <c r="E143" s="6">
        <v>139</v>
      </c>
      <c r="F143" s="7"/>
      <c r="G143" s="8"/>
      <c r="H143" s="9"/>
      <c r="I143" s="31"/>
      <c r="J143" s="32"/>
      <c r="K143" s="33"/>
    </row>
    <row r="144" spans="1:11" hidden="1" x14ac:dyDescent="0.35">
      <c r="A144" s="1"/>
      <c r="B144" s="2"/>
      <c r="C144" s="15"/>
      <c r="D144" s="5"/>
      <c r="E144" s="6">
        <v>140</v>
      </c>
      <c r="F144" s="7"/>
      <c r="G144" s="8"/>
      <c r="H144" s="9"/>
      <c r="I144" s="31"/>
      <c r="J144" s="32"/>
      <c r="K144" s="33"/>
    </row>
    <row r="145" spans="1:11" hidden="1" x14ac:dyDescent="0.35">
      <c r="A145" s="1"/>
      <c r="B145" s="2"/>
      <c r="C145" s="15"/>
      <c r="D145" s="5"/>
      <c r="E145" s="6">
        <v>141</v>
      </c>
      <c r="F145" s="7"/>
      <c r="G145" s="8"/>
      <c r="H145" s="9"/>
      <c r="I145" s="31"/>
      <c r="J145" s="32"/>
      <c r="K145" s="33"/>
    </row>
    <row r="146" spans="1:11" hidden="1" x14ac:dyDescent="0.35">
      <c r="A146" s="1"/>
      <c r="B146" s="2"/>
      <c r="C146" s="15"/>
      <c r="D146" s="5"/>
      <c r="E146" s="6">
        <v>142</v>
      </c>
      <c r="F146" s="7"/>
      <c r="G146" s="8"/>
      <c r="H146" s="9"/>
      <c r="I146" s="31"/>
      <c r="J146" s="32"/>
      <c r="K146" s="33"/>
    </row>
    <row r="147" spans="1:11" hidden="1" x14ac:dyDescent="0.35">
      <c r="A147" s="1"/>
      <c r="B147" s="2"/>
      <c r="C147" s="15"/>
      <c r="D147" s="5"/>
      <c r="E147" s="6">
        <v>143</v>
      </c>
      <c r="F147" s="7"/>
      <c r="G147" s="8"/>
      <c r="H147" s="9"/>
      <c r="I147" s="31"/>
      <c r="J147" s="32"/>
      <c r="K147" s="33"/>
    </row>
    <row r="148" spans="1:11" hidden="1" x14ac:dyDescent="0.35">
      <c r="A148" s="1"/>
      <c r="B148" s="2"/>
      <c r="C148" s="15"/>
      <c r="D148" s="5"/>
      <c r="E148" s="6">
        <v>144</v>
      </c>
      <c r="F148" s="7"/>
      <c r="G148" s="8"/>
      <c r="H148" s="9"/>
      <c r="I148" s="31"/>
      <c r="J148" s="32"/>
      <c r="K148" s="33"/>
    </row>
    <row r="149" spans="1:11" hidden="1" x14ac:dyDescent="0.35">
      <c r="A149" s="1"/>
      <c r="B149" s="2"/>
      <c r="C149" s="15"/>
      <c r="D149" s="5"/>
      <c r="E149" s="6">
        <v>145</v>
      </c>
      <c r="F149" s="7"/>
      <c r="G149" s="8"/>
      <c r="H149" s="9"/>
      <c r="I149" s="31"/>
      <c r="J149" s="32"/>
      <c r="K149" s="33"/>
    </row>
    <row r="150" spans="1:11" hidden="1" x14ac:dyDescent="0.35">
      <c r="A150" s="1"/>
      <c r="B150" s="2"/>
      <c r="C150" s="15"/>
      <c r="D150" s="5"/>
      <c r="E150" s="6">
        <v>146</v>
      </c>
      <c r="F150" s="7"/>
      <c r="G150" s="8"/>
      <c r="H150" s="9"/>
      <c r="I150" s="31"/>
      <c r="J150" s="32"/>
      <c r="K150" s="33"/>
    </row>
    <row r="151" spans="1:11" hidden="1" x14ac:dyDescent="0.35">
      <c r="A151" s="1"/>
      <c r="B151" s="2"/>
      <c r="C151" s="15"/>
      <c r="D151" s="5"/>
      <c r="E151" s="6">
        <v>147</v>
      </c>
      <c r="F151" s="7"/>
      <c r="G151" s="8"/>
      <c r="H151" s="9"/>
      <c r="I151" s="31"/>
      <c r="J151" s="32"/>
      <c r="K151" s="33"/>
    </row>
    <row r="152" spans="1:11" hidden="1" x14ac:dyDescent="0.35">
      <c r="A152" s="1"/>
      <c r="B152" s="2"/>
      <c r="C152" s="15"/>
      <c r="D152" s="5"/>
      <c r="E152" s="6">
        <v>148</v>
      </c>
      <c r="F152" s="7"/>
      <c r="G152" s="8"/>
      <c r="H152" s="9"/>
      <c r="I152" s="31"/>
      <c r="J152" s="32"/>
      <c r="K152" s="33"/>
    </row>
    <row r="153" spans="1:11" hidden="1" x14ac:dyDescent="0.35">
      <c r="A153" s="1"/>
      <c r="B153" s="2"/>
      <c r="C153" s="15"/>
      <c r="D153" s="5"/>
      <c r="E153" s="6">
        <v>149</v>
      </c>
      <c r="F153" s="7"/>
      <c r="G153" s="8"/>
      <c r="H153" s="9"/>
      <c r="I153" s="31"/>
      <c r="J153" s="32"/>
      <c r="K153" s="33"/>
    </row>
    <row r="154" spans="1:11" ht="15" hidden="1" thickBot="1" x14ac:dyDescent="0.4">
      <c r="A154" s="3"/>
      <c r="B154" s="4"/>
      <c r="C154" s="16"/>
      <c r="D154" s="10"/>
      <c r="E154" s="11">
        <v>150</v>
      </c>
      <c r="F154" s="12"/>
      <c r="G154" s="13"/>
      <c r="H154" s="14"/>
      <c r="I154" s="36"/>
      <c r="J154" s="34"/>
      <c r="K154" s="35"/>
    </row>
    <row r="155" spans="1:11" ht="1" customHeight="1" thickTop="1" x14ac:dyDescent="0.3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</sheetData>
  <sortState xmlns:xlrd2="http://schemas.microsoft.com/office/spreadsheetml/2017/richdata2" ref="A5:I141">
    <sortCondition ref="E5:E141"/>
  </sortState>
  <mergeCells count="8">
    <mergeCell ref="H3:H4"/>
    <mergeCell ref="I3:K3"/>
    <mergeCell ref="A1:K1"/>
    <mergeCell ref="A3:A4"/>
    <mergeCell ref="B3:B4"/>
    <mergeCell ref="C3:C4"/>
    <mergeCell ref="D3:E3"/>
    <mergeCell ref="F3:G3"/>
  </mergeCells>
  <conditionalFormatting sqref="H5:H141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I5:I141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J5:K141">
    <cfRule type="colorScale" priority="2">
      <colorScale>
        <cfvo type="min"/>
        <cfvo type="num" val="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D4F9B-2FE0-4BB7-9270-B026C1216997}">
  <sheetPr codeName="List5"/>
  <dimension ref="A1:K155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2" width="25.6328125" customWidth="1"/>
    <col min="3" max="9" width="10.6328125" customWidth="1"/>
    <col min="10" max="11" width="5.6328125" customWidth="1"/>
  </cols>
  <sheetData>
    <row r="1" spans="1:11" ht="25" customHeight="1" x14ac:dyDescent="0.35">
      <c r="A1" s="60" t="s">
        <v>791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5" customHeight="1" thickBot="1" x14ac:dyDescent="0.4"/>
    <row r="3" spans="1:11" ht="20" customHeight="1" thickTop="1" x14ac:dyDescent="0.35">
      <c r="A3" s="61" t="s">
        <v>0</v>
      </c>
      <c r="B3" s="63" t="s">
        <v>1</v>
      </c>
      <c r="C3" s="65" t="s">
        <v>2</v>
      </c>
      <c r="D3" s="65" t="s">
        <v>549</v>
      </c>
      <c r="E3" s="65"/>
      <c r="F3" s="65" t="s">
        <v>550</v>
      </c>
      <c r="G3" s="65"/>
      <c r="H3" s="55" t="s">
        <v>5</v>
      </c>
      <c r="I3" s="57" t="s">
        <v>551</v>
      </c>
      <c r="J3" s="58"/>
      <c r="K3" s="59"/>
    </row>
    <row r="4" spans="1:11" ht="20" customHeight="1" thickBot="1" x14ac:dyDescent="0.4">
      <c r="A4" s="62"/>
      <c r="B4" s="64"/>
      <c r="C4" s="66"/>
      <c r="D4" s="18" t="s">
        <v>3</v>
      </c>
      <c r="E4" s="19" t="s">
        <v>4</v>
      </c>
      <c r="F4" s="20" t="s">
        <v>3</v>
      </c>
      <c r="G4" s="18" t="s">
        <v>4</v>
      </c>
      <c r="H4" s="56"/>
      <c r="I4" s="38" t="s">
        <v>784</v>
      </c>
      <c r="J4" s="43" t="s">
        <v>785</v>
      </c>
      <c r="K4" s="44" t="s">
        <v>786</v>
      </c>
    </row>
    <row r="5" spans="1:11" ht="15" thickTop="1" x14ac:dyDescent="0.35">
      <c r="A5" s="21" t="s">
        <v>297</v>
      </c>
      <c r="B5" s="22" t="s">
        <v>30</v>
      </c>
      <c r="C5" s="23">
        <v>276.60000000000002</v>
      </c>
      <c r="D5" s="24">
        <v>667</v>
      </c>
      <c r="E5" s="25">
        <v>1</v>
      </c>
      <c r="F5" s="26">
        <v>181</v>
      </c>
      <c r="G5" s="27">
        <v>1</v>
      </c>
      <c r="H5" s="28">
        <f t="shared" ref="H5:H36" si="0">E5-G5</f>
        <v>0</v>
      </c>
      <c r="I5" s="37">
        <v>6.0709415584415751</v>
      </c>
      <c r="J5" s="51">
        <f t="shared" ref="J5:J36" si="1">IF(ABS($I5)&gt;=5,SIGN($H5*$I5),"")</f>
        <v>0</v>
      </c>
      <c r="K5" s="52" t="str">
        <f t="shared" ref="K5:K36" si="2">IF(ABS($I5)&gt;=10,SIGN($H5*$I5),"")</f>
        <v/>
      </c>
    </row>
    <row r="6" spans="1:11" x14ac:dyDescent="0.35">
      <c r="A6" s="1" t="s">
        <v>298</v>
      </c>
      <c r="B6" s="2" t="s">
        <v>14</v>
      </c>
      <c r="C6" s="15">
        <v>252</v>
      </c>
      <c r="D6" s="5">
        <v>590</v>
      </c>
      <c r="E6" s="6">
        <v>2</v>
      </c>
      <c r="F6" s="7">
        <v>121</v>
      </c>
      <c r="G6" s="8">
        <v>5</v>
      </c>
      <c r="H6" s="9">
        <f t="shared" si="0"/>
        <v>-3</v>
      </c>
      <c r="I6" s="31">
        <v>-6.2527988215488222</v>
      </c>
      <c r="J6" s="53">
        <f t="shared" si="1"/>
        <v>1</v>
      </c>
      <c r="K6" s="54" t="str">
        <f t="shared" si="2"/>
        <v/>
      </c>
    </row>
    <row r="7" spans="1:11" x14ac:dyDescent="0.35">
      <c r="A7" s="1" t="s">
        <v>299</v>
      </c>
      <c r="B7" s="2" t="s">
        <v>27</v>
      </c>
      <c r="C7" s="15">
        <v>264</v>
      </c>
      <c r="D7" s="5">
        <v>554</v>
      </c>
      <c r="E7" s="6">
        <v>3</v>
      </c>
      <c r="F7" s="7">
        <v>127</v>
      </c>
      <c r="G7" s="8">
        <v>4</v>
      </c>
      <c r="H7" s="9">
        <f t="shared" si="0"/>
        <v>-1</v>
      </c>
      <c r="I7" s="31">
        <v>6.7288636363636272</v>
      </c>
      <c r="J7" s="53">
        <f t="shared" si="1"/>
        <v>-1</v>
      </c>
      <c r="K7" s="54" t="str">
        <f t="shared" si="2"/>
        <v/>
      </c>
    </row>
    <row r="8" spans="1:11" x14ac:dyDescent="0.35">
      <c r="A8" s="1" t="s">
        <v>300</v>
      </c>
      <c r="B8" s="2" t="s">
        <v>46</v>
      </c>
      <c r="C8" s="15">
        <v>263</v>
      </c>
      <c r="D8" s="5">
        <v>532</v>
      </c>
      <c r="E8" s="6">
        <v>4</v>
      </c>
      <c r="F8" s="7">
        <v>137</v>
      </c>
      <c r="G8" s="8">
        <v>2</v>
      </c>
      <c r="H8" s="9">
        <f t="shared" si="0"/>
        <v>2</v>
      </c>
      <c r="I8" s="31">
        <v>12.029608585858568</v>
      </c>
      <c r="J8" s="53">
        <f t="shared" si="1"/>
        <v>1</v>
      </c>
      <c r="K8" s="54">
        <f t="shared" si="2"/>
        <v>1</v>
      </c>
    </row>
    <row r="9" spans="1:11" x14ac:dyDescent="0.35">
      <c r="A9" s="1" t="s">
        <v>301</v>
      </c>
      <c r="B9" s="2" t="s">
        <v>302</v>
      </c>
      <c r="C9" s="15">
        <v>247.16666666666666</v>
      </c>
      <c r="D9" s="5">
        <v>511</v>
      </c>
      <c r="E9" s="6">
        <v>5</v>
      </c>
      <c r="F9" s="7">
        <v>108</v>
      </c>
      <c r="G9" s="8">
        <v>6</v>
      </c>
      <c r="H9" s="9">
        <f t="shared" si="0"/>
        <v>-1</v>
      </c>
      <c r="I9" s="31">
        <v>1.9559974747474769</v>
      </c>
      <c r="J9" s="53" t="str">
        <f t="shared" si="1"/>
        <v/>
      </c>
      <c r="K9" s="54" t="str">
        <f t="shared" si="2"/>
        <v/>
      </c>
    </row>
    <row r="10" spans="1:11" x14ac:dyDescent="0.35">
      <c r="A10" s="1" t="s">
        <v>303</v>
      </c>
      <c r="B10" s="2" t="s">
        <v>203</v>
      </c>
      <c r="C10" s="15">
        <v>250</v>
      </c>
      <c r="D10" s="5">
        <v>444</v>
      </c>
      <c r="E10" s="6">
        <v>6</v>
      </c>
      <c r="F10" s="7">
        <v>87</v>
      </c>
      <c r="G10" s="8">
        <v>9</v>
      </c>
      <c r="H10" s="9">
        <f t="shared" si="0"/>
        <v>-3</v>
      </c>
      <c r="I10" s="31">
        <v>-10.386363636363626</v>
      </c>
      <c r="J10" s="53">
        <f t="shared" si="1"/>
        <v>1</v>
      </c>
      <c r="K10" s="54">
        <f t="shared" si="2"/>
        <v>1</v>
      </c>
    </row>
    <row r="11" spans="1:11" x14ac:dyDescent="0.35">
      <c r="A11" s="1" t="s">
        <v>304</v>
      </c>
      <c r="B11" s="2" t="s">
        <v>46</v>
      </c>
      <c r="C11" s="15">
        <v>264</v>
      </c>
      <c r="D11" s="5">
        <v>424</v>
      </c>
      <c r="E11" s="6">
        <v>7</v>
      </c>
      <c r="F11" s="7">
        <v>131</v>
      </c>
      <c r="G11" s="8">
        <v>3</v>
      </c>
      <c r="H11" s="9">
        <f t="shared" si="0"/>
        <v>4</v>
      </c>
      <c r="I11" s="31">
        <v>11.022803030303038</v>
      </c>
      <c r="J11" s="53">
        <f t="shared" si="1"/>
        <v>1</v>
      </c>
      <c r="K11" s="54">
        <f t="shared" si="2"/>
        <v>1</v>
      </c>
    </row>
    <row r="12" spans="1:11" x14ac:dyDescent="0.35">
      <c r="A12" s="1" t="s">
        <v>305</v>
      </c>
      <c r="B12" s="2" t="s">
        <v>36</v>
      </c>
      <c r="C12" s="15">
        <v>256.39999999999998</v>
      </c>
      <c r="D12" s="5">
        <v>395</v>
      </c>
      <c r="E12" s="6">
        <v>8</v>
      </c>
      <c r="F12" s="7">
        <v>89</v>
      </c>
      <c r="G12" s="8">
        <v>8</v>
      </c>
      <c r="H12" s="9">
        <f t="shared" si="0"/>
        <v>0</v>
      </c>
      <c r="I12" s="31">
        <v>4.8900000000000148</v>
      </c>
      <c r="J12" s="53" t="str">
        <f t="shared" si="1"/>
        <v/>
      </c>
      <c r="K12" s="54" t="str">
        <f t="shared" si="2"/>
        <v/>
      </c>
    </row>
    <row r="13" spans="1:11" x14ac:dyDescent="0.35">
      <c r="A13" s="1" t="s">
        <v>306</v>
      </c>
      <c r="B13" s="2" t="s">
        <v>307</v>
      </c>
      <c r="C13" s="15">
        <v>252</v>
      </c>
      <c r="D13" s="5">
        <v>353</v>
      </c>
      <c r="E13" s="6">
        <v>9</v>
      </c>
      <c r="F13" s="7">
        <v>95</v>
      </c>
      <c r="G13" s="8">
        <v>7</v>
      </c>
      <c r="H13" s="9">
        <f t="shared" si="0"/>
        <v>2</v>
      </c>
      <c r="I13" s="31">
        <v>12.029608585858568</v>
      </c>
      <c r="J13" s="53">
        <f t="shared" si="1"/>
        <v>1</v>
      </c>
      <c r="K13" s="54">
        <f t="shared" si="2"/>
        <v>1</v>
      </c>
    </row>
    <row r="14" spans="1:11" x14ac:dyDescent="0.35">
      <c r="A14" s="1" t="s">
        <v>308</v>
      </c>
      <c r="B14" s="2" t="s">
        <v>309</v>
      </c>
      <c r="C14" s="15">
        <v>244.16666666666666</v>
      </c>
      <c r="D14" s="5">
        <v>330</v>
      </c>
      <c r="E14" s="6">
        <v>10</v>
      </c>
      <c r="F14" s="7">
        <v>74</v>
      </c>
      <c r="G14" s="8">
        <v>11</v>
      </c>
      <c r="H14" s="9">
        <f t="shared" si="0"/>
        <v>-1</v>
      </c>
      <c r="I14" s="31">
        <v>2.499473905723903</v>
      </c>
      <c r="J14" s="53" t="str">
        <f t="shared" si="1"/>
        <v/>
      </c>
      <c r="K14" s="54" t="str">
        <f t="shared" si="2"/>
        <v/>
      </c>
    </row>
    <row r="15" spans="1:11" x14ac:dyDescent="0.35">
      <c r="A15" s="1" t="s">
        <v>310</v>
      </c>
      <c r="B15" s="2" t="s">
        <v>27</v>
      </c>
      <c r="C15" s="15">
        <v>238.66666666666666</v>
      </c>
      <c r="D15" s="5">
        <v>319</v>
      </c>
      <c r="E15" s="6">
        <v>11</v>
      </c>
      <c r="F15" s="7">
        <v>81</v>
      </c>
      <c r="G15" s="8">
        <v>10</v>
      </c>
      <c r="H15" s="9">
        <f t="shared" si="0"/>
        <v>1</v>
      </c>
      <c r="I15" s="31">
        <v>2.499473905723903</v>
      </c>
      <c r="J15" s="53" t="str">
        <f t="shared" si="1"/>
        <v/>
      </c>
      <c r="K15" s="54" t="str">
        <f t="shared" si="2"/>
        <v/>
      </c>
    </row>
    <row r="16" spans="1:11" x14ac:dyDescent="0.35">
      <c r="A16" s="1" t="s">
        <v>311</v>
      </c>
      <c r="B16" s="2" t="s">
        <v>240</v>
      </c>
      <c r="C16" s="15">
        <v>238.33333333333334</v>
      </c>
      <c r="D16" s="5">
        <v>315</v>
      </c>
      <c r="E16" s="6">
        <v>12</v>
      </c>
      <c r="F16" s="7">
        <v>67</v>
      </c>
      <c r="G16" s="8">
        <v>14</v>
      </c>
      <c r="H16" s="9">
        <f t="shared" si="0"/>
        <v>-2</v>
      </c>
      <c r="I16" s="31">
        <v>-0.52552609427610264</v>
      </c>
      <c r="J16" s="53" t="str">
        <f t="shared" si="1"/>
        <v/>
      </c>
      <c r="K16" s="54" t="str">
        <f t="shared" si="2"/>
        <v/>
      </c>
    </row>
    <row r="17" spans="1:11" x14ac:dyDescent="0.35">
      <c r="A17" s="1" t="s">
        <v>312</v>
      </c>
      <c r="B17" s="2" t="s">
        <v>313</v>
      </c>
      <c r="C17" s="15">
        <v>237.83333333333334</v>
      </c>
      <c r="D17" s="5">
        <v>258</v>
      </c>
      <c r="E17" s="6">
        <v>13</v>
      </c>
      <c r="F17" s="7">
        <v>68</v>
      </c>
      <c r="G17" s="8">
        <v>12</v>
      </c>
      <c r="H17" s="9">
        <f t="shared" si="0"/>
        <v>1</v>
      </c>
      <c r="I17" s="31">
        <v>4.5411525974026006</v>
      </c>
      <c r="J17" s="53" t="str">
        <f t="shared" si="1"/>
        <v/>
      </c>
      <c r="K17" s="54" t="str">
        <f t="shared" si="2"/>
        <v/>
      </c>
    </row>
    <row r="18" spans="1:11" x14ac:dyDescent="0.35">
      <c r="A18" s="1" t="s">
        <v>314</v>
      </c>
      <c r="B18" s="2" t="s">
        <v>30</v>
      </c>
      <c r="C18" s="15">
        <v>242.8</v>
      </c>
      <c r="D18" s="5">
        <v>246</v>
      </c>
      <c r="E18" s="6">
        <v>14</v>
      </c>
      <c r="F18" s="7">
        <v>67</v>
      </c>
      <c r="G18" s="8">
        <v>13</v>
      </c>
      <c r="H18" s="9">
        <f t="shared" si="0"/>
        <v>1</v>
      </c>
      <c r="I18" s="31">
        <v>6.0709415584415751</v>
      </c>
      <c r="J18" s="53">
        <f t="shared" si="1"/>
        <v>1</v>
      </c>
      <c r="K18" s="54" t="str">
        <f t="shared" si="2"/>
        <v/>
      </c>
    </row>
    <row r="19" spans="1:11" x14ac:dyDescent="0.35">
      <c r="A19" s="1" t="s">
        <v>315</v>
      </c>
      <c r="B19" s="2" t="s">
        <v>14</v>
      </c>
      <c r="C19" s="15">
        <v>235.5</v>
      </c>
      <c r="D19" s="5">
        <v>245</v>
      </c>
      <c r="E19" s="6">
        <v>15</v>
      </c>
      <c r="F19" s="7">
        <v>50</v>
      </c>
      <c r="G19" s="8">
        <v>18</v>
      </c>
      <c r="H19" s="9">
        <f t="shared" si="0"/>
        <v>-3</v>
      </c>
      <c r="I19" s="31">
        <v>-6.444349747474746</v>
      </c>
      <c r="J19" s="53">
        <f t="shared" si="1"/>
        <v>1</v>
      </c>
      <c r="K19" s="54" t="str">
        <f t="shared" si="2"/>
        <v/>
      </c>
    </row>
    <row r="20" spans="1:11" x14ac:dyDescent="0.35">
      <c r="A20" s="1" t="s">
        <v>316</v>
      </c>
      <c r="B20" s="2" t="s">
        <v>55</v>
      </c>
      <c r="C20" s="15">
        <v>226.66666666666666</v>
      </c>
      <c r="D20" s="5">
        <v>228</v>
      </c>
      <c r="E20" s="6">
        <v>16</v>
      </c>
      <c r="F20" s="7">
        <v>54</v>
      </c>
      <c r="G20" s="8">
        <v>16</v>
      </c>
      <c r="H20" s="9">
        <f t="shared" si="0"/>
        <v>0</v>
      </c>
      <c r="I20" s="31">
        <v>-5.946780303030323</v>
      </c>
      <c r="J20" s="53">
        <f t="shared" si="1"/>
        <v>0</v>
      </c>
      <c r="K20" s="54" t="str">
        <f t="shared" si="2"/>
        <v/>
      </c>
    </row>
    <row r="21" spans="1:11" x14ac:dyDescent="0.35">
      <c r="A21" s="1" t="s">
        <v>317</v>
      </c>
      <c r="B21" s="2" t="s">
        <v>27</v>
      </c>
      <c r="C21" s="15">
        <v>232.33333333333334</v>
      </c>
      <c r="D21" s="5">
        <v>193</v>
      </c>
      <c r="E21" s="6">
        <v>17</v>
      </c>
      <c r="F21" s="7">
        <v>60</v>
      </c>
      <c r="G21" s="8">
        <v>15</v>
      </c>
      <c r="H21" s="9">
        <f t="shared" si="0"/>
        <v>2</v>
      </c>
      <c r="I21" s="31">
        <v>2.499473905723903</v>
      </c>
      <c r="J21" s="53" t="str">
        <f t="shared" si="1"/>
        <v/>
      </c>
      <c r="K21" s="54" t="str">
        <f t="shared" si="2"/>
        <v/>
      </c>
    </row>
    <row r="22" spans="1:11" x14ac:dyDescent="0.35">
      <c r="A22" s="1" t="s">
        <v>318</v>
      </c>
      <c r="B22" s="2" t="s">
        <v>57</v>
      </c>
      <c r="C22" s="15">
        <v>234</v>
      </c>
      <c r="D22" s="5">
        <v>174</v>
      </c>
      <c r="E22" s="6">
        <v>18</v>
      </c>
      <c r="F22" s="7">
        <v>53</v>
      </c>
      <c r="G22" s="8">
        <v>17</v>
      </c>
      <c r="H22" s="9">
        <f t="shared" si="0"/>
        <v>1</v>
      </c>
      <c r="I22" s="31">
        <v>3.4439303751803436</v>
      </c>
      <c r="J22" s="53" t="str">
        <f t="shared" si="1"/>
        <v/>
      </c>
      <c r="K22" s="54" t="str">
        <f t="shared" si="2"/>
        <v/>
      </c>
    </row>
    <row r="23" spans="1:11" x14ac:dyDescent="0.35">
      <c r="A23" s="1" t="s">
        <v>319</v>
      </c>
      <c r="B23" s="2" t="s">
        <v>320</v>
      </c>
      <c r="C23" s="15">
        <v>248.33333333333334</v>
      </c>
      <c r="D23" s="5">
        <v>162</v>
      </c>
      <c r="E23" s="6">
        <v>19</v>
      </c>
      <c r="F23" s="7">
        <v>46</v>
      </c>
      <c r="G23" s="8">
        <v>19</v>
      </c>
      <c r="H23" s="9">
        <f t="shared" si="0"/>
        <v>0</v>
      </c>
      <c r="I23" s="31">
        <v>3.863636363636374</v>
      </c>
      <c r="J23" s="53" t="str">
        <f t="shared" si="1"/>
        <v/>
      </c>
      <c r="K23" s="54" t="str">
        <f t="shared" si="2"/>
        <v/>
      </c>
    </row>
    <row r="24" spans="1:11" x14ac:dyDescent="0.35">
      <c r="A24" s="1" t="s">
        <v>321</v>
      </c>
      <c r="B24" s="2" t="s">
        <v>322</v>
      </c>
      <c r="C24" s="15">
        <v>216</v>
      </c>
      <c r="D24" s="5">
        <v>126</v>
      </c>
      <c r="E24" s="6">
        <v>20</v>
      </c>
      <c r="F24" s="7">
        <v>40</v>
      </c>
      <c r="G24" s="8">
        <v>20</v>
      </c>
      <c r="H24" s="9">
        <f t="shared" si="0"/>
        <v>0</v>
      </c>
      <c r="I24" s="31">
        <v>4.1048051948051807</v>
      </c>
      <c r="J24" s="53" t="str">
        <f t="shared" si="1"/>
        <v/>
      </c>
      <c r="K24" s="54" t="str">
        <f t="shared" si="2"/>
        <v/>
      </c>
    </row>
    <row r="25" spans="1:11" x14ac:dyDescent="0.35">
      <c r="A25" s="1" t="s">
        <v>323</v>
      </c>
      <c r="B25" s="2" t="s">
        <v>22</v>
      </c>
      <c r="C25" s="15">
        <v>238</v>
      </c>
      <c r="D25" s="5">
        <v>123</v>
      </c>
      <c r="E25" s="6">
        <v>21</v>
      </c>
      <c r="F25" s="7">
        <v>34</v>
      </c>
      <c r="G25" s="8">
        <v>24</v>
      </c>
      <c r="H25" s="9">
        <f t="shared" si="0"/>
        <v>-3</v>
      </c>
      <c r="I25" s="31">
        <v>10.385858585858585</v>
      </c>
      <c r="J25" s="53">
        <f t="shared" si="1"/>
        <v>-1</v>
      </c>
      <c r="K25" s="54">
        <f t="shared" si="2"/>
        <v>-1</v>
      </c>
    </row>
    <row r="26" spans="1:11" x14ac:dyDescent="0.35">
      <c r="A26" s="1" t="s">
        <v>324</v>
      </c>
      <c r="B26" s="2" t="s">
        <v>325</v>
      </c>
      <c r="C26" s="15">
        <v>225.8</v>
      </c>
      <c r="D26" s="5">
        <v>120</v>
      </c>
      <c r="E26" s="6">
        <v>22</v>
      </c>
      <c r="F26" s="7">
        <v>33</v>
      </c>
      <c r="G26" s="8">
        <v>25</v>
      </c>
      <c r="H26" s="9">
        <f t="shared" si="0"/>
        <v>-3</v>
      </c>
      <c r="I26" s="31">
        <v>-9.9601443001442647</v>
      </c>
      <c r="J26" s="53">
        <f t="shared" si="1"/>
        <v>1</v>
      </c>
      <c r="K26" s="54" t="str">
        <f t="shared" si="2"/>
        <v/>
      </c>
    </row>
    <row r="27" spans="1:11" x14ac:dyDescent="0.35">
      <c r="A27" s="1" t="s">
        <v>326</v>
      </c>
      <c r="B27" s="2" t="s">
        <v>57</v>
      </c>
      <c r="C27" s="15">
        <v>228</v>
      </c>
      <c r="D27" s="5">
        <v>118</v>
      </c>
      <c r="E27" s="6">
        <v>23</v>
      </c>
      <c r="F27" s="7">
        <v>28</v>
      </c>
      <c r="G27" s="8">
        <v>26</v>
      </c>
      <c r="H27" s="9">
        <f t="shared" si="0"/>
        <v>-3</v>
      </c>
      <c r="I27" s="31">
        <v>-0.21168831168830593</v>
      </c>
      <c r="J27" s="53" t="str">
        <f t="shared" si="1"/>
        <v/>
      </c>
      <c r="K27" s="54" t="str">
        <f t="shared" si="2"/>
        <v/>
      </c>
    </row>
    <row r="28" spans="1:11" x14ac:dyDescent="0.35">
      <c r="A28" s="1" t="s">
        <v>327</v>
      </c>
      <c r="B28" s="2" t="s">
        <v>34</v>
      </c>
      <c r="C28" s="15">
        <v>225.4</v>
      </c>
      <c r="D28" s="5">
        <v>106</v>
      </c>
      <c r="E28" s="6">
        <v>24</v>
      </c>
      <c r="F28" s="7">
        <v>39</v>
      </c>
      <c r="G28" s="8">
        <v>21</v>
      </c>
      <c r="H28" s="9">
        <f t="shared" si="0"/>
        <v>3</v>
      </c>
      <c r="I28" s="31">
        <v>-4.8802525252525299</v>
      </c>
      <c r="J28" s="53" t="str">
        <f t="shared" si="1"/>
        <v/>
      </c>
      <c r="K28" s="54" t="str">
        <f t="shared" si="2"/>
        <v/>
      </c>
    </row>
    <row r="29" spans="1:11" x14ac:dyDescent="0.35">
      <c r="A29" s="1" t="s">
        <v>328</v>
      </c>
      <c r="B29" s="2" t="s">
        <v>237</v>
      </c>
      <c r="C29" s="15">
        <v>234.5</v>
      </c>
      <c r="D29" s="5">
        <v>99</v>
      </c>
      <c r="E29" s="6">
        <v>25</v>
      </c>
      <c r="F29" s="7">
        <v>35</v>
      </c>
      <c r="G29" s="8">
        <v>23</v>
      </c>
      <c r="H29" s="9">
        <f t="shared" si="0"/>
        <v>2</v>
      </c>
      <c r="I29" s="31">
        <v>0.18928571428571672</v>
      </c>
      <c r="J29" s="53" t="str">
        <f t="shared" si="1"/>
        <v/>
      </c>
      <c r="K29" s="54" t="str">
        <f t="shared" si="2"/>
        <v/>
      </c>
    </row>
    <row r="30" spans="1:11" x14ac:dyDescent="0.35">
      <c r="A30" s="1" t="s">
        <v>329</v>
      </c>
      <c r="B30" s="2" t="s">
        <v>330</v>
      </c>
      <c r="C30" s="15">
        <v>209.5</v>
      </c>
      <c r="D30" s="5">
        <v>71</v>
      </c>
      <c r="E30" s="6">
        <v>26</v>
      </c>
      <c r="F30" s="7">
        <v>17</v>
      </c>
      <c r="G30" s="8">
        <v>31</v>
      </c>
      <c r="H30" s="9">
        <f t="shared" si="0"/>
        <v>-5</v>
      </c>
      <c r="I30" s="31">
        <v>-9.4078914141414032</v>
      </c>
      <c r="J30" s="53">
        <f t="shared" si="1"/>
        <v>1</v>
      </c>
      <c r="K30" s="54" t="str">
        <f t="shared" si="2"/>
        <v/>
      </c>
    </row>
    <row r="31" spans="1:11" x14ac:dyDescent="0.35">
      <c r="A31" s="1" t="s">
        <v>331</v>
      </c>
      <c r="B31" s="2" t="s">
        <v>36</v>
      </c>
      <c r="C31" s="15">
        <v>239.4</v>
      </c>
      <c r="D31" s="5">
        <v>61</v>
      </c>
      <c r="E31" s="6">
        <v>27</v>
      </c>
      <c r="F31" s="7">
        <v>37</v>
      </c>
      <c r="G31" s="8">
        <v>22</v>
      </c>
      <c r="H31" s="9">
        <f t="shared" si="0"/>
        <v>5</v>
      </c>
      <c r="I31" s="31">
        <v>4.8900000000000148</v>
      </c>
      <c r="J31" s="53" t="str">
        <f t="shared" si="1"/>
        <v/>
      </c>
      <c r="K31" s="54" t="str">
        <f t="shared" si="2"/>
        <v/>
      </c>
    </row>
    <row r="32" spans="1:11" x14ac:dyDescent="0.35">
      <c r="A32" s="1" t="s">
        <v>332</v>
      </c>
      <c r="B32" s="2" t="s">
        <v>333</v>
      </c>
      <c r="C32" s="15">
        <v>217.5</v>
      </c>
      <c r="D32" s="5">
        <v>38</v>
      </c>
      <c r="E32" s="6">
        <v>28</v>
      </c>
      <c r="F32" s="7">
        <v>20</v>
      </c>
      <c r="G32" s="8">
        <v>29</v>
      </c>
      <c r="H32" s="9">
        <f t="shared" si="0"/>
        <v>-1</v>
      </c>
      <c r="I32" s="31">
        <v>5.5025974025974165</v>
      </c>
      <c r="J32" s="53">
        <f t="shared" si="1"/>
        <v>-1</v>
      </c>
      <c r="K32" s="54" t="str">
        <f t="shared" si="2"/>
        <v/>
      </c>
    </row>
    <row r="33" spans="1:11" x14ac:dyDescent="0.35">
      <c r="A33" s="1" t="s">
        <v>334</v>
      </c>
      <c r="B33" s="2" t="s">
        <v>79</v>
      </c>
      <c r="C33" s="15">
        <v>220.4</v>
      </c>
      <c r="D33" s="5">
        <v>35</v>
      </c>
      <c r="E33" s="6">
        <v>29</v>
      </c>
      <c r="F33" s="7">
        <v>21</v>
      </c>
      <c r="G33" s="8">
        <v>28</v>
      </c>
      <c r="H33" s="9">
        <f t="shared" si="0"/>
        <v>1</v>
      </c>
      <c r="I33" s="31">
        <v>-9.5163636363636499</v>
      </c>
      <c r="J33" s="53">
        <f t="shared" si="1"/>
        <v>-1</v>
      </c>
      <c r="K33" s="54" t="str">
        <f t="shared" si="2"/>
        <v/>
      </c>
    </row>
    <row r="34" spans="1:11" x14ac:dyDescent="0.35">
      <c r="A34" s="1" t="s">
        <v>335</v>
      </c>
      <c r="B34" s="2" t="s">
        <v>84</v>
      </c>
      <c r="C34" s="15">
        <v>233</v>
      </c>
      <c r="D34" s="5">
        <v>33</v>
      </c>
      <c r="E34" s="6">
        <v>30</v>
      </c>
      <c r="F34" s="7">
        <v>21</v>
      </c>
      <c r="G34" s="8">
        <v>27</v>
      </c>
      <c r="H34" s="9">
        <f t="shared" si="0"/>
        <v>3</v>
      </c>
      <c r="I34" s="31">
        <v>4.4509379509379414</v>
      </c>
      <c r="J34" s="53" t="str">
        <f t="shared" si="1"/>
        <v/>
      </c>
      <c r="K34" s="54" t="str">
        <f t="shared" si="2"/>
        <v/>
      </c>
    </row>
    <row r="35" spans="1:11" x14ac:dyDescent="0.35">
      <c r="A35" s="1" t="s">
        <v>336</v>
      </c>
      <c r="B35" s="2" t="s">
        <v>237</v>
      </c>
      <c r="C35" s="15">
        <v>231</v>
      </c>
      <c r="D35" s="5">
        <v>29</v>
      </c>
      <c r="E35" s="6">
        <v>31</v>
      </c>
      <c r="F35" s="7">
        <v>14</v>
      </c>
      <c r="G35" s="8">
        <v>34</v>
      </c>
      <c r="H35" s="9">
        <f t="shared" si="0"/>
        <v>-3</v>
      </c>
      <c r="I35" s="31">
        <v>4.2915584415584362</v>
      </c>
      <c r="J35" s="53" t="str">
        <f t="shared" si="1"/>
        <v/>
      </c>
      <c r="K35" s="54" t="str">
        <f t="shared" si="2"/>
        <v/>
      </c>
    </row>
    <row r="36" spans="1:11" x14ac:dyDescent="0.35">
      <c r="A36" s="1" t="s">
        <v>337</v>
      </c>
      <c r="B36" s="2" t="s">
        <v>20</v>
      </c>
      <c r="C36" s="15">
        <v>205.8</v>
      </c>
      <c r="D36" s="5">
        <v>27</v>
      </c>
      <c r="E36" s="6">
        <v>32</v>
      </c>
      <c r="F36" s="7">
        <v>16</v>
      </c>
      <c r="G36" s="8">
        <v>33</v>
      </c>
      <c r="H36" s="9">
        <f t="shared" si="0"/>
        <v>-1</v>
      </c>
      <c r="I36" s="31">
        <v>-4.2719191919192099</v>
      </c>
      <c r="J36" s="53" t="str">
        <f t="shared" si="1"/>
        <v/>
      </c>
      <c r="K36" s="54" t="str">
        <f t="shared" si="2"/>
        <v/>
      </c>
    </row>
    <row r="37" spans="1:11" x14ac:dyDescent="0.35">
      <c r="A37" s="1" t="s">
        <v>338</v>
      </c>
      <c r="B37" s="2" t="s">
        <v>46</v>
      </c>
      <c r="C37" s="15">
        <v>234.5</v>
      </c>
      <c r="D37" s="5">
        <v>25</v>
      </c>
      <c r="E37" s="6">
        <v>33</v>
      </c>
      <c r="F37" s="7">
        <v>16</v>
      </c>
      <c r="G37" s="8">
        <v>32</v>
      </c>
      <c r="H37" s="9">
        <f t="shared" ref="H37:H62" si="3">E37-G37</f>
        <v>1</v>
      </c>
      <c r="I37" s="31">
        <v>12.755303030303054</v>
      </c>
      <c r="J37" s="53">
        <f t="shared" ref="J37:J62" si="4">IF(ABS($I37)&gt;=5,SIGN($H37*$I37),"")</f>
        <v>1</v>
      </c>
      <c r="K37" s="54">
        <f t="shared" ref="K37:K62" si="5">IF(ABS($I37)&gt;=10,SIGN($H37*$I37),"")</f>
        <v>1</v>
      </c>
    </row>
    <row r="38" spans="1:11" x14ac:dyDescent="0.35">
      <c r="A38" s="1" t="s">
        <v>339</v>
      </c>
      <c r="B38" s="2" t="s">
        <v>36</v>
      </c>
      <c r="C38" s="15">
        <v>209.6</v>
      </c>
      <c r="D38" s="5">
        <v>24</v>
      </c>
      <c r="E38" s="6">
        <v>34</v>
      </c>
      <c r="F38" s="7">
        <v>17</v>
      </c>
      <c r="G38" s="8">
        <v>30</v>
      </c>
      <c r="H38" s="9">
        <f t="shared" si="3"/>
        <v>4</v>
      </c>
      <c r="I38" s="31">
        <v>4.8900000000000148</v>
      </c>
      <c r="J38" s="53" t="str">
        <f t="shared" si="4"/>
        <v/>
      </c>
      <c r="K38" s="54" t="str">
        <f t="shared" si="5"/>
        <v/>
      </c>
    </row>
    <row r="39" spans="1:11" x14ac:dyDescent="0.35">
      <c r="A39" s="1" t="s">
        <v>340</v>
      </c>
      <c r="B39" s="2" t="s">
        <v>86</v>
      </c>
      <c r="C39" s="15">
        <v>206.33333333333334</v>
      </c>
      <c r="D39" s="5">
        <v>22</v>
      </c>
      <c r="E39" s="6">
        <v>35</v>
      </c>
      <c r="F39" s="7">
        <v>6</v>
      </c>
      <c r="G39" s="8">
        <v>41</v>
      </c>
      <c r="H39" s="9">
        <f t="shared" si="3"/>
        <v>-6</v>
      </c>
      <c r="I39" s="31">
        <v>-13.559511784511784</v>
      </c>
      <c r="J39" s="53">
        <f t="shared" si="4"/>
        <v>1</v>
      </c>
      <c r="K39" s="54">
        <f t="shared" si="5"/>
        <v>1</v>
      </c>
    </row>
    <row r="40" spans="1:11" x14ac:dyDescent="0.35">
      <c r="A40" s="1" t="s">
        <v>341</v>
      </c>
      <c r="B40" s="2" t="s">
        <v>325</v>
      </c>
      <c r="C40" s="15">
        <v>193.33333333333334</v>
      </c>
      <c r="D40" s="5">
        <v>16</v>
      </c>
      <c r="E40" s="6">
        <v>36</v>
      </c>
      <c r="F40" s="7">
        <v>6</v>
      </c>
      <c r="G40" s="8">
        <v>43</v>
      </c>
      <c r="H40" s="9">
        <f t="shared" si="3"/>
        <v>-7</v>
      </c>
      <c r="I40" s="31">
        <v>-16.840067340067321</v>
      </c>
      <c r="J40" s="53">
        <f t="shared" si="4"/>
        <v>1</v>
      </c>
      <c r="K40" s="54">
        <f t="shared" si="5"/>
        <v>1</v>
      </c>
    </row>
    <row r="41" spans="1:11" x14ac:dyDescent="0.35">
      <c r="A41" s="1" t="s">
        <v>342</v>
      </c>
      <c r="B41" s="2" t="s">
        <v>130</v>
      </c>
      <c r="C41" s="15">
        <v>207.33333333333334</v>
      </c>
      <c r="D41" s="5">
        <v>15</v>
      </c>
      <c r="E41" s="6">
        <v>37</v>
      </c>
      <c r="F41" s="7">
        <v>8</v>
      </c>
      <c r="G41" s="8">
        <v>37</v>
      </c>
      <c r="H41" s="9">
        <f t="shared" si="3"/>
        <v>0</v>
      </c>
      <c r="I41" s="31">
        <v>-9.3835858585858318</v>
      </c>
      <c r="J41" s="53">
        <f t="shared" si="4"/>
        <v>0</v>
      </c>
      <c r="K41" s="54" t="str">
        <f t="shared" si="5"/>
        <v/>
      </c>
    </row>
    <row r="42" spans="1:11" x14ac:dyDescent="0.35">
      <c r="A42" s="1" t="s">
        <v>343</v>
      </c>
      <c r="B42" s="2" t="s">
        <v>22</v>
      </c>
      <c r="C42" s="15">
        <v>209.5</v>
      </c>
      <c r="D42" s="5">
        <v>14</v>
      </c>
      <c r="E42" s="6">
        <v>38</v>
      </c>
      <c r="F42" s="7">
        <v>12</v>
      </c>
      <c r="G42" s="8">
        <v>36</v>
      </c>
      <c r="H42" s="9">
        <f t="shared" si="3"/>
        <v>2</v>
      </c>
      <c r="I42" s="31">
        <v>-3.7509469696969688</v>
      </c>
      <c r="J42" s="53" t="str">
        <f t="shared" si="4"/>
        <v/>
      </c>
      <c r="K42" s="54" t="str">
        <f t="shared" si="5"/>
        <v/>
      </c>
    </row>
    <row r="43" spans="1:11" x14ac:dyDescent="0.35">
      <c r="A43" s="1" t="s">
        <v>344</v>
      </c>
      <c r="B43" s="2" t="s">
        <v>240</v>
      </c>
      <c r="C43" s="15">
        <v>226.5</v>
      </c>
      <c r="D43" s="5">
        <v>12</v>
      </c>
      <c r="E43" s="6">
        <v>39</v>
      </c>
      <c r="F43" s="7">
        <v>12</v>
      </c>
      <c r="G43" s="8">
        <v>35</v>
      </c>
      <c r="H43" s="9">
        <f t="shared" si="3"/>
        <v>4</v>
      </c>
      <c r="I43" s="31">
        <v>-2.3363636363636431</v>
      </c>
      <c r="J43" s="53" t="str">
        <f t="shared" si="4"/>
        <v/>
      </c>
      <c r="K43" s="54" t="str">
        <f t="shared" si="5"/>
        <v/>
      </c>
    </row>
    <row r="44" spans="1:11" x14ac:dyDescent="0.35">
      <c r="A44" s="1" t="s">
        <v>345</v>
      </c>
      <c r="B44" s="2" t="s">
        <v>186</v>
      </c>
      <c r="C44" s="15">
        <v>232</v>
      </c>
      <c r="D44" s="5">
        <v>9</v>
      </c>
      <c r="E44" s="6">
        <v>40</v>
      </c>
      <c r="F44" s="7">
        <v>7</v>
      </c>
      <c r="G44" s="8">
        <v>38</v>
      </c>
      <c r="H44" s="9">
        <f t="shared" si="3"/>
        <v>2</v>
      </c>
      <c r="I44" s="31">
        <v>17.063636363636363</v>
      </c>
      <c r="J44" s="53">
        <f t="shared" si="4"/>
        <v>1</v>
      </c>
      <c r="K44" s="54">
        <f t="shared" si="5"/>
        <v>1</v>
      </c>
    </row>
    <row r="45" spans="1:11" x14ac:dyDescent="0.35">
      <c r="A45" s="1" t="s">
        <v>346</v>
      </c>
      <c r="B45" s="2" t="s">
        <v>253</v>
      </c>
      <c r="C45" s="15">
        <v>195</v>
      </c>
      <c r="D45" s="5">
        <v>9</v>
      </c>
      <c r="E45" s="6">
        <v>41</v>
      </c>
      <c r="F45" s="7">
        <v>5</v>
      </c>
      <c r="G45" s="8">
        <v>47</v>
      </c>
      <c r="H45" s="9">
        <f t="shared" si="3"/>
        <v>-6</v>
      </c>
      <c r="I45" s="31">
        <v>-13.647474747474746</v>
      </c>
      <c r="J45" s="53">
        <f t="shared" si="4"/>
        <v>1</v>
      </c>
      <c r="K45" s="54">
        <f t="shared" si="5"/>
        <v>1</v>
      </c>
    </row>
    <row r="46" spans="1:11" x14ac:dyDescent="0.35">
      <c r="A46" s="1" t="s">
        <v>347</v>
      </c>
      <c r="B46" s="2" t="s">
        <v>243</v>
      </c>
      <c r="C46" s="15">
        <v>226</v>
      </c>
      <c r="D46" s="5">
        <v>6</v>
      </c>
      <c r="E46" s="6">
        <v>42</v>
      </c>
      <c r="F46" s="7">
        <v>6</v>
      </c>
      <c r="G46" s="8">
        <v>39</v>
      </c>
      <c r="H46" s="9">
        <f t="shared" si="3"/>
        <v>3</v>
      </c>
      <c r="I46" s="31">
        <v>1.3922077922077847</v>
      </c>
      <c r="J46" s="53" t="str">
        <f t="shared" si="4"/>
        <v/>
      </c>
      <c r="K46" s="54" t="str">
        <f t="shared" si="5"/>
        <v/>
      </c>
    </row>
    <row r="47" spans="1:11" x14ac:dyDescent="0.35">
      <c r="A47" s="1" t="s">
        <v>348</v>
      </c>
      <c r="B47" s="2" t="s">
        <v>27</v>
      </c>
      <c r="C47" s="15">
        <v>226</v>
      </c>
      <c r="D47" s="5">
        <v>6</v>
      </c>
      <c r="E47" s="6">
        <v>43</v>
      </c>
      <c r="F47" s="7">
        <v>6</v>
      </c>
      <c r="G47" s="8">
        <v>40</v>
      </c>
      <c r="H47" s="9">
        <f t="shared" si="3"/>
        <v>3</v>
      </c>
      <c r="I47" s="31">
        <v>3.8272727272727423</v>
      </c>
      <c r="J47" s="53" t="str">
        <f t="shared" si="4"/>
        <v/>
      </c>
      <c r="K47" s="54" t="str">
        <f t="shared" si="5"/>
        <v/>
      </c>
    </row>
    <row r="48" spans="1:11" x14ac:dyDescent="0.35">
      <c r="A48" s="1" t="s">
        <v>349</v>
      </c>
      <c r="B48" s="2" t="s">
        <v>46</v>
      </c>
      <c r="C48" s="15">
        <v>206.33333333333334</v>
      </c>
      <c r="D48" s="5">
        <v>6</v>
      </c>
      <c r="E48" s="6">
        <v>44</v>
      </c>
      <c r="F48" s="7">
        <v>6</v>
      </c>
      <c r="G48" s="8">
        <v>42</v>
      </c>
      <c r="H48" s="9">
        <f t="shared" si="3"/>
        <v>2</v>
      </c>
      <c r="I48" s="31">
        <v>14.191414141414157</v>
      </c>
      <c r="J48" s="53">
        <f t="shared" si="4"/>
        <v>1</v>
      </c>
      <c r="K48" s="54">
        <f t="shared" si="5"/>
        <v>1</v>
      </c>
    </row>
    <row r="49" spans="1:11" x14ac:dyDescent="0.35">
      <c r="A49" s="1" t="s">
        <v>350</v>
      </c>
      <c r="B49" s="2" t="s">
        <v>123</v>
      </c>
      <c r="C49" s="15">
        <v>208.5</v>
      </c>
      <c r="D49" s="5">
        <v>5</v>
      </c>
      <c r="E49" s="6">
        <v>45</v>
      </c>
      <c r="F49" s="7">
        <v>5</v>
      </c>
      <c r="G49" s="8">
        <v>44</v>
      </c>
      <c r="H49" s="9">
        <f t="shared" si="3"/>
        <v>1</v>
      </c>
      <c r="I49" s="31">
        <v>-12.036363636363632</v>
      </c>
      <c r="J49" s="53">
        <f t="shared" si="4"/>
        <v>-1</v>
      </c>
      <c r="K49" s="54">
        <f t="shared" si="5"/>
        <v>-1</v>
      </c>
    </row>
    <row r="50" spans="1:11" x14ac:dyDescent="0.35">
      <c r="A50" s="1" t="s">
        <v>351</v>
      </c>
      <c r="B50" s="2" t="s">
        <v>333</v>
      </c>
      <c r="C50" s="15">
        <v>202</v>
      </c>
      <c r="D50" s="5">
        <v>5</v>
      </c>
      <c r="E50" s="6">
        <v>46</v>
      </c>
      <c r="F50" s="7">
        <v>5</v>
      </c>
      <c r="G50" s="8">
        <v>45</v>
      </c>
      <c r="H50" s="9">
        <f t="shared" si="3"/>
        <v>1</v>
      </c>
      <c r="I50" s="31">
        <v>2.8029220779220907</v>
      </c>
      <c r="J50" s="53" t="str">
        <f t="shared" si="4"/>
        <v/>
      </c>
      <c r="K50" s="54" t="str">
        <f t="shared" si="5"/>
        <v/>
      </c>
    </row>
    <row r="51" spans="1:11" x14ac:dyDescent="0.35">
      <c r="A51" s="1" t="s">
        <v>352</v>
      </c>
      <c r="B51" s="2" t="s">
        <v>7</v>
      </c>
      <c r="C51" s="15">
        <v>199</v>
      </c>
      <c r="D51" s="5">
        <v>5</v>
      </c>
      <c r="E51" s="6">
        <v>47</v>
      </c>
      <c r="F51" s="7">
        <v>5</v>
      </c>
      <c r="G51" s="8">
        <v>46</v>
      </c>
      <c r="H51" s="9">
        <f t="shared" si="3"/>
        <v>1</v>
      </c>
      <c r="I51" s="31">
        <v>1.2883116883116941</v>
      </c>
      <c r="J51" s="53" t="str">
        <f t="shared" si="4"/>
        <v/>
      </c>
      <c r="K51" s="54" t="str">
        <f t="shared" si="5"/>
        <v/>
      </c>
    </row>
    <row r="52" spans="1:11" x14ac:dyDescent="0.35">
      <c r="A52" s="1" t="s">
        <v>353</v>
      </c>
      <c r="B52" s="2" t="s">
        <v>86</v>
      </c>
      <c r="C52" s="15">
        <v>194.5</v>
      </c>
      <c r="D52" s="5">
        <v>5</v>
      </c>
      <c r="E52" s="6">
        <v>48</v>
      </c>
      <c r="F52" s="7">
        <v>5</v>
      </c>
      <c r="G52" s="8">
        <v>48</v>
      </c>
      <c r="H52" s="9">
        <f t="shared" si="3"/>
        <v>0</v>
      </c>
      <c r="I52" s="31">
        <v>-9.5120580808080888</v>
      </c>
      <c r="J52" s="53">
        <f t="shared" si="4"/>
        <v>0</v>
      </c>
      <c r="K52" s="54" t="str">
        <f t="shared" si="5"/>
        <v/>
      </c>
    </row>
    <row r="53" spans="1:11" x14ac:dyDescent="0.35">
      <c r="A53" s="1" t="s">
        <v>354</v>
      </c>
      <c r="B53" s="2" t="s">
        <v>325</v>
      </c>
      <c r="C53" s="15">
        <v>199.5</v>
      </c>
      <c r="D53" s="5">
        <v>4</v>
      </c>
      <c r="E53" s="6">
        <v>49</v>
      </c>
      <c r="F53" s="7">
        <v>4</v>
      </c>
      <c r="G53" s="8">
        <v>49</v>
      </c>
      <c r="H53" s="9">
        <f t="shared" si="3"/>
        <v>0</v>
      </c>
      <c r="I53" s="31">
        <v>-8.3160894660894655</v>
      </c>
      <c r="J53" s="53">
        <f t="shared" si="4"/>
        <v>0</v>
      </c>
      <c r="K53" s="54" t="str">
        <f t="shared" si="5"/>
        <v/>
      </c>
    </row>
    <row r="54" spans="1:11" x14ac:dyDescent="0.35">
      <c r="A54" s="1" t="s">
        <v>355</v>
      </c>
      <c r="B54" s="2" t="s">
        <v>79</v>
      </c>
      <c r="C54" s="15">
        <v>184.25</v>
      </c>
      <c r="D54" s="5">
        <v>1</v>
      </c>
      <c r="E54" s="6">
        <v>50</v>
      </c>
      <c r="F54" s="7">
        <v>1</v>
      </c>
      <c r="G54" s="8">
        <v>50</v>
      </c>
      <c r="H54" s="9">
        <f t="shared" si="3"/>
        <v>0</v>
      </c>
      <c r="I54" s="31">
        <v>-10.386363636363626</v>
      </c>
      <c r="J54" s="53">
        <f t="shared" si="4"/>
        <v>0</v>
      </c>
      <c r="K54" s="54">
        <f t="shared" si="5"/>
        <v>0</v>
      </c>
    </row>
    <row r="55" spans="1:11" x14ac:dyDescent="0.35">
      <c r="A55" s="1" t="s">
        <v>356</v>
      </c>
      <c r="B55" s="2" t="s">
        <v>62</v>
      </c>
      <c r="C55" s="15">
        <v>199</v>
      </c>
      <c r="D55" s="5">
        <v>0</v>
      </c>
      <c r="E55" s="6">
        <v>51</v>
      </c>
      <c r="F55" s="7">
        <v>0</v>
      </c>
      <c r="G55" s="8">
        <v>51</v>
      </c>
      <c r="H55" s="9">
        <f t="shared" si="3"/>
        <v>0</v>
      </c>
      <c r="I55" s="31">
        <v>10.663636363636357</v>
      </c>
      <c r="J55" s="53">
        <f t="shared" si="4"/>
        <v>0</v>
      </c>
      <c r="K55" s="54">
        <f t="shared" si="5"/>
        <v>0</v>
      </c>
    </row>
    <row r="56" spans="1:11" x14ac:dyDescent="0.35">
      <c r="A56" s="1" t="s">
        <v>357</v>
      </c>
      <c r="B56" s="2" t="s">
        <v>109</v>
      </c>
      <c r="C56" s="15">
        <v>196</v>
      </c>
      <c r="D56" s="5">
        <v>0</v>
      </c>
      <c r="E56" s="6">
        <v>52</v>
      </c>
      <c r="F56" s="7">
        <v>0</v>
      </c>
      <c r="G56" s="8">
        <v>52</v>
      </c>
      <c r="H56" s="9">
        <f t="shared" si="3"/>
        <v>0</v>
      </c>
      <c r="I56" s="31">
        <v>21.663636363636357</v>
      </c>
      <c r="J56" s="53">
        <f t="shared" si="4"/>
        <v>0</v>
      </c>
      <c r="K56" s="54">
        <f t="shared" si="5"/>
        <v>0</v>
      </c>
    </row>
    <row r="57" spans="1:11" x14ac:dyDescent="0.35">
      <c r="A57" s="1" t="s">
        <v>358</v>
      </c>
      <c r="B57" s="2" t="s">
        <v>325</v>
      </c>
      <c r="C57" s="15">
        <v>194</v>
      </c>
      <c r="D57" s="5">
        <v>0</v>
      </c>
      <c r="E57" s="6">
        <v>53</v>
      </c>
      <c r="F57" s="7">
        <v>0</v>
      </c>
      <c r="G57" s="8">
        <v>53</v>
      </c>
      <c r="H57" s="9">
        <f t="shared" si="3"/>
        <v>0</v>
      </c>
      <c r="I57" s="31">
        <v>-12.763876863876845</v>
      </c>
      <c r="J57" s="53">
        <f t="shared" si="4"/>
        <v>0</v>
      </c>
      <c r="K57" s="54">
        <f t="shared" si="5"/>
        <v>0</v>
      </c>
    </row>
    <row r="58" spans="1:11" x14ac:dyDescent="0.35">
      <c r="A58" s="1" t="s">
        <v>359</v>
      </c>
      <c r="B58" s="2" t="s">
        <v>30</v>
      </c>
      <c r="C58" s="15">
        <v>192.66666666666666</v>
      </c>
      <c r="D58" s="5">
        <v>0</v>
      </c>
      <c r="E58" s="6">
        <v>54</v>
      </c>
      <c r="F58" s="7">
        <v>0</v>
      </c>
      <c r="G58" s="8">
        <v>54</v>
      </c>
      <c r="H58" s="9">
        <f t="shared" si="3"/>
        <v>0</v>
      </c>
      <c r="I58" s="31">
        <v>1.2883116883116941</v>
      </c>
      <c r="J58" s="53" t="str">
        <f t="shared" si="4"/>
        <v/>
      </c>
      <c r="K58" s="54" t="str">
        <f t="shared" si="5"/>
        <v/>
      </c>
    </row>
    <row r="59" spans="1:11" x14ac:dyDescent="0.35">
      <c r="A59" s="1" t="s">
        <v>360</v>
      </c>
      <c r="B59" s="2" t="s">
        <v>253</v>
      </c>
      <c r="C59" s="15">
        <v>190</v>
      </c>
      <c r="D59" s="5">
        <v>0</v>
      </c>
      <c r="E59" s="6">
        <v>55</v>
      </c>
      <c r="F59" s="7">
        <v>0</v>
      </c>
      <c r="G59" s="8">
        <v>55</v>
      </c>
      <c r="H59" s="9">
        <f t="shared" si="3"/>
        <v>0</v>
      </c>
      <c r="I59" s="31">
        <v>-3.9808080808080888</v>
      </c>
      <c r="J59" s="53" t="str">
        <f t="shared" si="4"/>
        <v/>
      </c>
      <c r="K59" s="54" t="str">
        <f t="shared" si="5"/>
        <v/>
      </c>
    </row>
    <row r="60" spans="1:11" x14ac:dyDescent="0.35">
      <c r="A60" s="1" t="s">
        <v>361</v>
      </c>
      <c r="B60" s="2" t="s">
        <v>243</v>
      </c>
      <c r="C60" s="15">
        <v>178</v>
      </c>
      <c r="D60" s="5">
        <v>0</v>
      </c>
      <c r="E60" s="6">
        <v>56</v>
      </c>
      <c r="F60" s="7">
        <v>0</v>
      </c>
      <c r="G60" s="8">
        <v>56</v>
      </c>
      <c r="H60" s="9">
        <f t="shared" si="3"/>
        <v>0</v>
      </c>
      <c r="I60" s="31">
        <v>1.3922077922077847</v>
      </c>
      <c r="J60" s="53" t="str">
        <f t="shared" si="4"/>
        <v/>
      </c>
      <c r="K60" s="54" t="str">
        <f t="shared" si="5"/>
        <v/>
      </c>
    </row>
    <row r="61" spans="1:11" x14ac:dyDescent="0.35">
      <c r="A61" s="1" t="s">
        <v>362</v>
      </c>
      <c r="B61" s="2" t="s">
        <v>363</v>
      </c>
      <c r="C61" s="15">
        <v>166</v>
      </c>
      <c r="D61" s="5">
        <v>0</v>
      </c>
      <c r="E61" s="6">
        <v>57</v>
      </c>
      <c r="F61" s="7">
        <v>0</v>
      </c>
      <c r="G61" s="8">
        <v>57</v>
      </c>
      <c r="H61" s="9">
        <f t="shared" si="3"/>
        <v>0</v>
      </c>
      <c r="I61" s="31">
        <v>-2.5363636363636317</v>
      </c>
      <c r="J61" s="53" t="str">
        <f t="shared" si="4"/>
        <v/>
      </c>
      <c r="K61" s="54" t="str">
        <f t="shared" si="5"/>
        <v/>
      </c>
    </row>
    <row r="62" spans="1:11" ht="15" thickBot="1" x14ac:dyDescent="0.4">
      <c r="A62" s="1" t="s">
        <v>364</v>
      </c>
      <c r="B62" s="2" t="s">
        <v>27</v>
      </c>
      <c r="C62" s="15">
        <v>151.33333333333334</v>
      </c>
      <c r="D62" s="5">
        <v>0</v>
      </c>
      <c r="E62" s="6">
        <v>58</v>
      </c>
      <c r="F62" s="7">
        <v>0</v>
      </c>
      <c r="G62" s="8">
        <v>58</v>
      </c>
      <c r="H62" s="9">
        <f t="shared" si="3"/>
        <v>0</v>
      </c>
      <c r="I62" s="31">
        <v>-5.5900673400673497</v>
      </c>
      <c r="J62" s="53">
        <f t="shared" si="4"/>
        <v>0</v>
      </c>
      <c r="K62" s="54" t="str">
        <f t="shared" si="5"/>
        <v/>
      </c>
    </row>
    <row r="63" spans="1:11" hidden="1" x14ac:dyDescent="0.35">
      <c r="A63" s="1"/>
      <c r="B63" s="2"/>
      <c r="C63" s="15"/>
      <c r="D63" s="5"/>
      <c r="E63" s="6"/>
      <c r="F63" s="7"/>
      <c r="G63" s="8"/>
      <c r="H63" s="9"/>
      <c r="I63" s="31"/>
      <c r="J63" s="32"/>
      <c r="K63" s="33"/>
    </row>
    <row r="64" spans="1:11" hidden="1" x14ac:dyDescent="0.35">
      <c r="A64" s="1"/>
      <c r="B64" s="2"/>
      <c r="C64" s="15"/>
      <c r="D64" s="5"/>
      <c r="E64" s="6"/>
      <c r="F64" s="7"/>
      <c r="G64" s="8"/>
      <c r="H64" s="9"/>
      <c r="I64" s="31"/>
      <c r="J64" s="32"/>
      <c r="K64" s="33"/>
    </row>
    <row r="65" spans="1:11" hidden="1" x14ac:dyDescent="0.35">
      <c r="A65" s="1"/>
      <c r="B65" s="2"/>
      <c r="C65" s="15"/>
      <c r="D65" s="5"/>
      <c r="E65" s="6"/>
      <c r="F65" s="7"/>
      <c r="G65" s="8"/>
      <c r="H65" s="9"/>
      <c r="I65" s="31"/>
      <c r="J65" s="32"/>
      <c r="K65" s="33"/>
    </row>
    <row r="66" spans="1:11" hidden="1" x14ac:dyDescent="0.35">
      <c r="A66" s="1"/>
      <c r="B66" s="2"/>
      <c r="C66" s="15"/>
      <c r="D66" s="5"/>
      <c r="E66" s="6"/>
      <c r="F66" s="7"/>
      <c r="G66" s="8"/>
      <c r="H66" s="9"/>
      <c r="I66" s="31"/>
      <c r="J66" s="32"/>
      <c r="K66" s="33"/>
    </row>
    <row r="67" spans="1:11" hidden="1" x14ac:dyDescent="0.35">
      <c r="A67" s="1"/>
      <c r="B67" s="2"/>
      <c r="C67" s="15"/>
      <c r="D67" s="5"/>
      <c r="E67" s="6"/>
      <c r="F67" s="7"/>
      <c r="G67" s="8"/>
      <c r="H67" s="9"/>
      <c r="I67" s="31"/>
      <c r="J67" s="32"/>
      <c r="K67" s="33"/>
    </row>
    <row r="68" spans="1:11" hidden="1" x14ac:dyDescent="0.35">
      <c r="A68" s="1"/>
      <c r="B68" s="2"/>
      <c r="C68" s="15"/>
      <c r="D68" s="5"/>
      <c r="E68" s="6"/>
      <c r="F68" s="7"/>
      <c r="G68" s="8"/>
      <c r="H68" s="9"/>
      <c r="I68" s="31"/>
      <c r="J68" s="32"/>
      <c r="K68" s="33"/>
    </row>
    <row r="69" spans="1:11" hidden="1" x14ac:dyDescent="0.35">
      <c r="A69" s="1"/>
      <c r="B69" s="2"/>
      <c r="C69" s="15"/>
      <c r="D69" s="5"/>
      <c r="E69" s="6"/>
      <c r="F69" s="7"/>
      <c r="G69" s="8"/>
      <c r="H69" s="9"/>
      <c r="I69" s="31"/>
      <c r="J69" s="32"/>
      <c r="K69" s="33"/>
    </row>
    <row r="70" spans="1:11" hidden="1" x14ac:dyDescent="0.35">
      <c r="A70" s="1"/>
      <c r="B70" s="2"/>
      <c r="C70" s="15"/>
      <c r="D70" s="5"/>
      <c r="E70" s="6"/>
      <c r="F70" s="7"/>
      <c r="G70" s="8"/>
      <c r="H70" s="9"/>
      <c r="I70" s="31"/>
      <c r="J70" s="32"/>
      <c r="K70" s="33"/>
    </row>
    <row r="71" spans="1:11" hidden="1" x14ac:dyDescent="0.35">
      <c r="A71" s="1"/>
      <c r="B71" s="2"/>
      <c r="C71" s="15"/>
      <c r="D71" s="5"/>
      <c r="E71" s="6"/>
      <c r="F71" s="7"/>
      <c r="G71" s="8"/>
      <c r="H71" s="9"/>
      <c r="I71" s="31"/>
      <c r="J71" s="32"/>
      <c r="K71" s="33"/>
    </row>
    <row r="72" spans="1:11" hidden="1" x14ac:dyDescent="0.35">
      <c r="A72" s="1"/>
      <c r="B72" s="2"/>
      <c r="C72" s="15"/>
      <c r="D72" s="5"/>
      <c r="E72" s="6"/>
      <c r="F72" s="7"/>
      <c r="G72" s="8"/>
      <c r="H72" s="9"/>
      <c r="I72" s="31"/>
      <c r="J72" s="32"/>
      <c r="K72" s="33"/>
    </row>
    <row r="73" spans="1:11" hidden="1" x14ac:dyDescent="0.35">
      <c r="A73" s="1"/>
      <c r="B73" s="2"/>
      <c r="C73" s="15"/>
      <c r="D73" s="5"/>
      <c r="E73" s="6"/>
      <c r="F73" s="7"/>
      <c r="G73" s="8"/>
      <c r="H73" s="9"/>
      <c r="I73" s="31"/>
      <c r="J73" s="32"/>
      <c r="K73" s="33"/>
    </row>
    <row r="74" spans="1:11" hidden="1" x14ac:dyDescent="0.35">
      <c r="A74" s="1"/>
      <c r="B74" s="2"/>
      <c r="C74" s="15"/>
      <c r="D74" s="5"/>
      <c r="E74" s="6"/>
      <c r="F74" s="7"/>
      <c r="G74" s="8"/>
      <c r="H74" s="9"/>
      <c r="I74" s="31"/>
      <c r="J74" s="32"/>
      <c r="K74" s="33"/>
    </row>
    <row r="75" spans="1:11" hidden="1" x14ac:dyDescent="0.35">
      <c r="A75" s="1"/>
      <c r="B75" s="2"/>
      <c r="C75" s="15"/>
      <c r="D75" s="5"/>
      <c r="E75" s="6"/>
      <c r="F75" s="7"/>
      <c r="G75" s="8"/>
      <c r="H75" s="9"/>
      <c r="I75" s="31"/>
      <c r="J75" s="32"/>
      <c r="K75" s="33"/>
    </row>
    <row r="76" spans="1:11" hidden="1" x14ac:dyDescent="0.35">
      <c r="A76" s="1"/>
      <c r="B76" s="2"/>
      <c r="C76" s="15"/>
      <c r="D76" s="5"/>
      <c r="E76" s="6"/>
      <c r="F76" s="7"/>
      <c r="G76" s="8"/>
      <c r="H76" s="9"/>
      <c r="I76" s="31"/>
      <c r="J76" s="32"/>
      <c r="K76" s="33"/>
    </row>
    <row r="77" spans="1:11" hidden="1" x14ac:dyDescent="0.35">
      <c r="A77" s="1"/>
      <c r="B77" s="2"/>
      <c r="C77" s="15"/>
      <c r="D77" s="5"/>
      <c r="E77" s="6"/>
      <c r="F77" s="7"/>
      <c r="G77" s="8"/>
      <c r="H77" s="9"/>
      <c r="I77" s="31"/>
      <c r="J77" s="32"/>
      <c r="K77" s="33"/>
    </row>
    <row r="78" spans="1:11" hidden="1" x14ac:dyDescent="0.35">
      <c r="A78" s="1"/>
      <c r="B78" s="2"/>
      <c r="C78" s="15"/>
      <c r="D78" s="5"/>
      <c r="E78" s="6"/>
      <c r="F78" s="7"/>
      <c r="G78" s="8"/>
      <c r="H78" s="9"/>
      <c r="I78" s="31"/>
      <c r="J78" s="32"/>
      <c r="K78" s="33"/>
    </row>
    <row r="79" spans="1:11" hidden="1" x14ac:dyDescent="0.35">
      <c r="A79" s="1"/>
      <c r="B79" s="2"/>
      <c r="C79" s="15"/>
      <c r="D79" s="5"/>
      <c r="E79" s="6"/>
      <c r="F79" s="7"/>
      <c r="G79" s="8"/>
      <c r="H79" s="9"/>
      <c r="I79" s="31"/>
      <c r="J79" s="32"/>
      <c r="K79" s="33"/>
    </row>
    <row r="80" spans="1:11" hidden="1" x14ac:dyDescent="0.35">
      <c r="A80" s="1"/>
      <c r="B80" s="2"/>
      <c r="C80" s="15"/>
      <c r="D80" s="5"/>
      <c r="E80" s="6"/>
      <c r="F80" s="7"/>
      <c r="G80" s="8"/>
      <c r="H80" s="9"/>
      <c r="I80" s="31"/>
      <c r="J80" s="32"/>
      <c r="K80" s="33"/>
    </row>
    <row r="81" spans="1:11" hidden="1" x14ac:dyDescent="0.35">
      <c r="A81" s="1"/>
      <c r="B81" s="2"/>
      <c r="C81" s="15"/>
      <c r="D81" s="5"/>
      <c r="E81" s="6"/>
      <c r="F81" s="7"/>
      <c r="G81" s="8"/>
      <c r="H81" s="9"/>
      <c r="I81" s="31"/>
      <c r="J81" s="32"/>
      <c r="K81" s="33"/>
    </row>
    <row r="82" spans="1:11" hidden="1" x14ac:dyDescent="0.35">
      <c r="A82" s="1"/>
      <c r="B82" s="2"/>
      <c r="C82" s="15"/>
      <c r="D82" s="5"/>
      <c r="E82" s="6"/>
      <c r="F82" s="7"/>
      <c r="G82" s="8"/>
      <c r="H82" s="9"/>
      <c r="I82" s="31"/>
      <c r="J82" s="32"/>
      <c r="K82" s="33"/>
    </row>
    <row r="83" spans="1:11" hidden="1" x14ac:dyDescent="0.35">
      <c r="A83" s="1"/>
      <c r="B83" s="2"/>
      <c r="C83" s="15"/>
      <c r="D83" s="5"/>
      <c r="E83" s="6"/>
      <c r="F83" s="7"/>
      <c r="G83" s="8"/>
      <c r="H83" s="9"/>
      <c r="I83" s="31"/>
      <c r="J83" s="32"/>
      <c r="K83" s="33"/>
    </row>
    <row r="84" spans="1:11" hidden="1" x14ac:dyDescent="0.35">
      <c r="A84" s="1"/>
      <c r="B84" s="2"/>
      <c r="C84" s="15"/>
      <c r="D84" s="5"/>
      <c r="E84" s="6"/>
      <c r="F84" s="7"/>
      <c r="G84" s="8"/>
      <c r="H84" s="9"/>
      <c r="I84" s="31"/>
      <c r="J84" s="32"/>
      <c r="K84" s="33"/>
    </row>
    <row r="85" spans="1:11" hidden="1" x14ac:dyDescent="0.35">
      <c r="A85" s="1"/>
      <c r="B85" s="2"/>
      <c r="C85" s="15"/>
      <c r="D85" s="5"/>
      <c r="E85" s="6"/>
      <c r="F85" s="7"/>
      <c r="G85" s="8"/>
      <c r="H85" s="9"/>
      <c r="I85" s="31"/>
      <c r="J85" s="32"/>
      <c r="K85" s="33"/>
    </row>
    <row r="86" spans="1:11" hidden="1" x14ac:dyDescent="0.35">
      <c r="A86" s="1"/>
      <c r="B86" s="2"/>
      <c r="C86" s="15"/>
      <c r="D86" s="5"/>
      <c r="E86" s="6"/>
      <c r="F86" s="7"/>
      <c r="G86" s="8"/>
      <c r="H86" s="9"/>
      <c r="I86" s="31"/>
      <c r="J86" s="32"/>
      <c r="K86" s="33"/>
    </row>
    <row r="87" spans="1:11" hidden="1" x14ac:dyDescent="0.35">
      <c r="A87" s="1"/>
      <c r="B87" s="2"/>
      <c r="C87" s="15"/>
      <c r="D87" s="5"/>
      <c r="E87" s="6"/>
      <c r="F87" s="7"/>
      <c r="G87" s="8"/>
      <c r="H87" s="9"/>
      <c r="I87" s="31"/>
      <c r="J87" s="32"/>
      <c r="K87" s="33"/>
    </row>
    <row r="88" spans="1:11" hidden="1" x14ac:dyDescent="0.35">
      <c r="A88" s="1"/>
      <c r="B88" s="2"/>
      <c r="C88" s="15"/>
      <c r="D88" s="5"/>
      <c r="E88" s="6"/>
      <c r="F88" s="7"/>
      <c r="G88" s="8"/>
      <c r="H88" s="9"/>
      <c r="I88" s="31"/>
      <c r="J88" s="32"/>
      <c r="K88" s="33"/>
    </row>
    <row r="89" spans="1:11" hidden="1" x14ac:dyDescent="0.35">
      <c r="A89" s="1"/>
      <c r="B89" s="2"/>
      <c r="C89" s="15"/>
      <c r="D89" s="5"/>
      <c r="E89" s="6"/>
      <c r="F89" s="7"/>
      <c r="G89" s="8"/>
      <c r="H89" s="9"/>
      <c r="I89" s="31"/>
      <c r="J89" s="32"/>
      <c r="K89" s="33"/>
    </row>
    <row r="90" spans="1:11" hidden="1" x14ac:dyDescent="0.35">
      <c r="A90" s="1"/>
      <c r="B90" s="2"/>
      <c r="C90" s="15"/>
      <c r="D90" s="5"/>
      <c r="E90" s="6"/>
      <c r="F90" s="7"/>
      <c r="G90" s="8"/>
      <c r="H90" s="9"/>
      <c r="I90" s="31"/>
      <c r="J90" s="32"/>
      <c r="K90" s="33"/>
    </row>
    <row r="91" spans="1:11" hidden="1" x14ac:dyDescent="0.35">
      <c r="A91" s="1"/>
      <c r="B91" s="2"/>
      <c r="C91" s="15"/>
      <c r="D91" s="5"/>
      <c r="E91" s="6"/>
      <c r="F91" s="7"/>
      <c r="G91" s="8"/>
      <c r="H91" s="9"/>
      <c r="I91" s="31"/>
      <c r="J91" s="32"/>
      <c r="K91" s="33"/>
    </row>
    <row r="92" spans="1:11" hidden="1" x14ac:dyDescent="0.35">
      <c r="A92" s="1"/>
      <c r="B92" s="2"/>
      <c r="C92" s="15"/>
      <c r="D92" s="5"/>
      <c r="E92" s="6"/>
      <c r="F92" s="7"/>
      <c r="G92" s="8"/>
      <c r="H92" s="9"/>
      <c r="I92" s="31"/>
      <c r="J92" s="32"/>
      <c r="K92" s="33"/>
    </row>
    <row r="93" spans="1:11" hidden="1" x14ac:dyDescent="0.35">
      <c r="A93" s="1"/>
      <c r="B93" s="2"/>
      <c r="C93" s="15"/>
      <c r="D93" s="5"/>
      <c r="E93" s="6"/>
      <c r="F93" s="7"/>
      <c r="G93" s="8"/>
      <c r="H93" s="9"/>
      <c r="I93" s="31"/>
      <c r="J93" s="32"/>
      <c r="K93" s="33"/>
    </row>
    <row r="94" spans="1:11" hidden="1" x14ac:dyDescent="0.35">
      <c r="A94" s="1"/>
      <c r="B94" s="2"/>
      <c r="C94" s="15"/>
      <c r="D94" s="5"/>
      <c r="E94" s="6"/>
      <c r="F94" s="7"/>
      <c r="G94" s="8"/>
      <c r="H94" s="9"/>
      <c r="I94" s="31"/>
      <c r="J94" s="32"/>
      <c r="K94" s="33"/>
    </row>
    <row r="95" spans="1:11" hidden="1" x14ac:dyDescent="0.35">
      <c r="A95" s="1"/>
      <c r="B95" s="2"/>
      <c r="C95" s="15"/>
      <c r="D95" s="5"/>
      <c r="E95" s="6"/>
      <c r="F95" s="7"/>
      <c r="G95" s="8"/>
      <c r="H95" s="9"/>
      <c r="I95" s="31"/>
      <c r="J95" s="32"/>
      <c r="K95" s="33"/>
    </row>
    <row r="96" spans="1:11" hidden="1" x14ac:dyDescent="0.35">
      <c r="A96" s="1"/>
      <c r="B96" s="2"/>
      <c r="C96" s="15"/>
      <c r="D96" s="5"/>
      <c r="E96" s="6"/>
      <c r="F96" s="7"/>
      <c r="G96" s="8"/>
      <c r="H96" s="9"/>
      <c r="I96" s="31"/>
      <c r="J96" s="32"/>
      <c r="K96" s="33"/>
    </row>
    <row r="97" spans="1:11" hidden="1" x14ac:dyDescent="0.35">
      <c r="A97" s="1"/>
      <c r="B97" s="2"/>
      <c r="C97" s="15"/>
      <c r="D97" s="5"/>
      <c r="E97" s="6"/>
      <c r="F97" s="7"/>
      <c r="G97" s="8"/>
      <c r="H97" s="9"/>
      <c r="I97" s="31"/>
      <c r="J97" s="32"/>
      <c r="K97" s="33"/>
    </row>
    <row r="98" spans="1:11" hidden="1" x14ac:dyDescent="0.35">
      <c r="A98" s="1"/>
      <c r="B98" s="2"/>
      <c r="C98" s="15"/>
      <c r="D98" s="5"/>
      <c r="E98" s="6"/>
      <c r="F98" s="7"/>
      <c r="G98" s="8"/>
      <c r="H98" s="9"/>
      <c r="I98" s="31"/>
      <c r="J98" s="32"/>
      <c r="K98" s="33"/>
    </row>
    <row r="99" spans="1:11" hidden="1" x14ac:dyDescent="0.35">
      <c r="A99" s="1"/>
      <c r="B99" s="2"/>
      <c r="C99" s="15"/>
      <c r="D99" s="5"/>
      <c r="E99" s="6"/>
      <c r="F99" s="7"/>
      <c r="G99" s="8"/>
      <c r="H99" s="9"/>
      <c r="I99" s="31"/>
      <c r="J99" s="32"/>
      <c r="K99" s="33"/>
    </row>
    <row r="100" spans="1:11" hidden="1" x14ac:dyDescent="0.35">
      <c r="A100" s="1"/>
      <c r="B100" s="2"/>
      <c r="C100" s="15"/>
      <c r="D100" s="5"/>
      <c r="E100" s="6"/>
      <c r="F100" s="7"/>
      <c r="G100" s="8"/>
      <c r="H100" s="9"/>
      <c r="I100" s="31"/>
      <c r="J100" s="32"/>
      <c r="K100" s="33"/>
    </row>
    <row r="101" spans="1:11" hidden="1" x14ac:dyDescent="0.35">
      <c r="A101" s="1"/>
      <c r="B101" s="2"/>
      <c r="C101" s="15"/>
      <c r="D101" s="5"/>
      <c r="E101" s="6"/>
      <c r="F101" s="7"/>
      <c r="G101" s="8"/>
      <c r="H101" s="9"/>
      <c r="I101" s="31"/>
      <c r="J101" s="32"/>
      <c r="K101" s="33"/>
    </row>
    <row r="102" spans="1:11" hidden="1" x14ac:dyDescent="0.35">
      <c r="A102" s="1"/>
      <c r="B102" s="2"/>
      <c r="C102" s="15"/>
      <c r="D102" s="5"/>
      <c r="E102" s="6"/>
      <c r="F102" s="7"/>
      <c r="G102" s="8"/>
      <c r="H102" s="9"/>
      <c r="I102" s="31"/>
      <c r="J102" s="32"/>
      <c r="K102" s="33"/>
    </row>
    <row r="103" spans="1:11" hidden="1" x14ac:dyDescent="0.35">
      <c r="A103" s="1"/>
      <c r="B103" s="2"/>
      <c r="C103" s="15"/>
      <c r="D103" s="5"/>
      <c r="E103" s="6"/>
      <c r="F103" s="7"/>
      <c r="G103" s="8"/>
      <c r="H103" s="9"/>
      <c r="I103" s="31"/>
      <c r="J103" s="32"/>
      <c r="K103" s="33"/>
    </row>
    <row r="104" spans="1:11" hidden="1" x14ac:dyDescent="0.35">
      <c r="A104" s="1"/>
      <c r="B104" s="2"/>
      <c r="C104" s="15"/>
      <c r="D104" s="5"/>
      <c r="E104" s="6"/>
      <c r="F104" s="7"/>
      <c r="G104" s="8"/>
      <c r="H104" s="9"/>
      <c r="I104" s="31"/>
      <c r="J104" s="32"/>
      <c r="K104" s="33"/>
    </row>
    <row r="105" spans="1:11" hidden="1" x14ac:dyDescent="0.35">
      <c r="A105" s="1"/>
      <c r="B105" s="2"/>
      <c r="C105" s="15"/>
      <c r="D105" s="5"/>
      <c r="E105" s="6"/>
      <c r="F105" s="7"/>
      <c r="G105" s="8"/>
      <c r="H105" s="9"/>
      <c r="I105" s="31"/>
      <c r="J105" s="32"/>
      <c r="K105" s="33"/>
    </row>
    <row r="106" spans="1:11" hidden="1" x14ac:dyDescent="0.35">
      <c r="A106" s="1"/>
      <c r="B106" s="2"/>
      <c r="C106" s="15"/>
      <c r="D106" s="5"/>
      <c r="E106" s="6"/>
      <c r="F106" s="7"/>
      <c r="G106" s="8"/>
      <c r="H106" s="9"/>
      <c r="I106" s="31"/>
      <c r="J106" s="32"/>
      <c r="K106" s="33"/>
    </row>
    <row r="107" spans="1:11" hidden="1" x14ac:dyDescent="0.35">
      <c r="A107" s="1"/>
      <c r="B107" s="2"/>
      <c r="C107" s="15"/>
      <c r="D107" s="5"/>
      <c r="E107" s="6"/>
      <c r="F107" s="7"/>
      <c r="G107" s="8"/>
      <c r="H107" s="9"/>
      <c r="I107" s="31"/>
      <c r="J107" s="32"/>
      <c r="K107" s="33"/>
    </row>
    <row r="108" spans="1:11" hidden="1" x14ac:dyDescent="0.35">
      <c r="A108" s="1"/>
      <c r="B108" s="2"/>
      <c r="C108" s="15"/>
      <c r="D108" s="5"/>
      <c r="E108" s="6"/>
      <c r="F108" s="7"/>
      <c r="G108" s="8"/>
      <c r="H108" s="9"/>
      <c r="I108" s="31"/>
      <c r="J108" s="32"/>
      <c r="K108" s="33"/>
    </row>
    <row r="109" spans="1:11" hidden="1" x14ac:dyDescent="0.35">
      <c r="A109" s="1"/>
      <c r="B109" s="2"/>
      <c r="C109" s="15"/>
      <c r="D109" s="5"/>
      <c r="E109" s="6"/>
      <c r="F109" s="7"/>
      <c r="G109" s="8"/>
      <c r="H109" s="9"/>
      <c r="I109" s="31"/>
      <c r="J109" s="32"/>
      <c r="K109" s="33"/>
    </row>
    <row r="110" spans="1:11" hidden="1" x14ac:dyDescent="0.35">
      <c r="A110" s="1"/>
      <c r="B110" s="2"/>
      <c r="C110" s="15"/>
      <c r="D110" s="5"/>
      <c r="E110" s="6"/>
      <c r="F110" s="7"/>
      <c r="G110" s="8"/>
      <c r="H110" s="9"/>
      <c r="I110" s="31"/>
      <c r="J110" s="32"/>
      <c r="K110" s="33"/>
    </row>
    <row r="111" spans="1:11" hidden="1" x14ac:dyDescent="0.35">
      <c r="A111" s="1"/>
      <c r="B111" s="2"/>
      <c r="C111" s="15"/>
      <c r="D111" s="5"/>
      <c r="E111" s="6"/>
      <c r="F111" s="7"/>
      <c r="G111" s="8"/>
      <c r="H111" s="9"/>
      <c r="I111" s="31"/>
      <c r="J111" s="32"/>
      <c r="K111" s="33"/>
    </row>
    <row r="112" spans="1:11" hidden="1" x14ac:dyDescent="0.35">
      <c r="A112" s="1"/>
      <c r="B112" s="2"/>
      <c r="C112" s="15"/>
      <c r="D112" s="5"/>
      <c r="E112" s="6"/>
      <c r="F112" s="7"/>
      <c r="G112" s="8"/>
      <c r="H112" s="9"/>
      <c r="I112" s="31"/>
      <c r="J112" s="32"/>
      <c r="K112" s="33"/>
    </row>
    <row r="113" spans="1:11" hidden="1" x14ac:dyDescent="0.35">
      <c r="A113" s="1"/>
      <c r="B113" s="2"/>
      <c r="C113" s="15"/>
      <c r="D113" s="5"/>
      <c r="E113" s="6"/>
      <c r="F113" s="7"/>
      <c r="G113" s="8"/>
      <c r="H113" s="9"/>
      <c r="I113" s="31"/>
      <c r="J113" s="32"/>
      <c r="K113" s="33"/>
    </row>
    <row r="114" spans="1:11" hidden="1" x14ac:dyDescent="0.35">
      <c r="A114" s="1"/>
      <c r="B114" s="2"/>
      <c r="C114" s="15"/>
      <c r="D114" s="5"/>
      <c r="E114" s="6"/>
      <c r="F114" s="7"/>
      <c r="G114" s="8"/>
      <c r="H114" s="9"/>
      <c r="I114" s="31"/>
      <c r="J114" s="32"/>
      <c r="K114" s="33"/>
    </row>
    <row r="115" spans="1:11" hidden="1" x14ac:dyDescent="0.35">
      <c r="A115" s="1"/>
      <c r="B115" s="2"/>
      <c r="C115" s="15"/>
      <c r="D115" s="5"/>
      <c r="E115" s="6"/>
      <c r="F115" s="7"/>
      <c r="G115" s="8"/>
      <c r="H115" s="9"/>
      <c r="I115" s="31"/>
      <c r="J115" s="32"/>
      <c r="K115" s="33"/>
    </row>
    <row r="116" spans="1:11" hidden="1" x14ac:dyDescent="0.35">
      <c r="A116" s="1"/>
      <c r="B116" s="2"/>
      <c r="C116" s="15"/>
      <c r="D116" s="5"/>
      <c r="E116" s="6"/>
      <c r="F116" s="7"/>
      <c r="G116" s="8"/>
      <c r="H116" s="9"/>
      <c r="I116" s="31"/>
      <c r="J116" s="32"/>
      <c r="K116" s="33"/>
    </row>
    <row r="117" spans="1:11" hidden="1" x14ac:dyDescent="0.35">
      <c r="A117" s="1"/>
      <c r="B117" s="2"/>
      <c r="C117" s="15"/>
      <c r="D117" s="5"/>
      <c r="E117" s="6"/>
      <c r="F117" s="7"/>
      <c r="G117" s="8"/>
      <c r="H117" s="9"/>
      <c r="I117" s="31"/>
      <c r="J117" s="32"/>
      <c r="K117" s="33"/>
    </row>
    <row r="118" spans="1:11" hidden="1" x14ac:dyDescent="0.35">
      <c r="A118" s="1"/>
      <c r="B118" s="2"/>
      <c r="C118" s="15"/>
      <c r="D118" s="5"/>
      <c r="E118" s="6"/>
      <c r="F118" s="7"/>
      <c r="G118" s="8"/>
      <c r="H118" s="9"/>
      <c r="I118" s="31"/>
      <c r="J118" s="32"/>
      <c r="K118" s="33"/>
    </row>
    <row r="119" spans="1:11" hidden="1" x14ac:dyDescent="0.35">
      <c r="A119" s="1"/>
      <c r="B119" s="2"/>
      <c r="C119" s="15"/>
      <c r="D119" s="5"/>
      <c r="E119" s="6"/>
      <c r="F119" s="7"/>
      <c r="G119" s="8"/>
      <c r="H119" s="9"/>
      <c r="I119" s="31"/>
      <c r="J119" s="32"/>
      <c r="K119" s="33"/>
    </row>
    <row r="120" spans="1:11" hidden="1" x14ac:dyDescent="0.35">
      <c r="A120" s="1"/>
      <c r="B120" s="2"/>
      <c r="C120" s="15"/>
      <c r="D120" s="5"/>
      <c r="E120" s="6"/>
      <c r="F120" s="7"/>
      <c r="G120" s="8"/>
      <c r="H120" s="9"/>
      <c r="I120" s="31"/>
      <c r="J120" s="32"/>
      <c r="K120" s="33"/>
    </row>
    <row r="121" spans="1:11" hidden="1" x14ac:dyDescent="0.35">
      <c r="A121" s="1"/>
      <c r="B121" s="2"/>
      <c r="C121" s="15"/>
      <c r="D121" s="5"/>
      <c r="E121" s="6"/>
      <c r="F121" s="7"/>
      <c r="G121" s="8"/>
      <c r="H121" s="9"/>
      <c r="I121" s="31"/>
      <c r="J121" s="32"/>
      <c r="K121" s="33"/>
    </row>
    <row r="122" spans="1:11" hidden="1" x14ac:dyDescent="0.35">
      <c r="A122" s="1"/>
      <c r="B122" s="2"/>
      <c r="C122" s="15"/>
      <c r="D122" s="5"/>
      <c r="E122" s="6"/>
      <c r="F122" s="7"/>
      <c r="G122" s="8"/>
      <c r="H122" s="9"/>
      <c r="I122" s="31"/>
      <c r="J122" s="32"/>
      <c r="K122" s="33"/>
    </row>
    <row r="123" spans="1:11" hidden="1" x14ac:dyDescent="0.35">
      <c r="A123" s="1"/>
      <c r="B123" s="2"/>
      <c r="C123" s="15"/>
      <c r="D123" s="5"/>
      <c r="E123" s="6"/>
      <c r="F123" s="7"/>
      <c r="G123" s="8"/>
      <c r="H123" s="9"/>
      <c r="I123" s="31"/>
      <c r="J123" s="32"/>
      <c r="K123" s="33"/>
    </row>
    <row r="124" spans="1:11" hidden="1" x14ac:dyDescent="0.35">
      <c r="A124" s="1"/>
      <c r="B124" s="2"/>
      <c r="C124" s="15"/>
      <c r="D124" s="5"/>
      <c r="E124" s="6"/>
      <c r="F124" s="7"/>
      <c r="G124" s="8"/>
      <c r="H124" s="9"/>
      <c r="I124" s="31"/>
      <c r="J124" s="32"/>
      <c r="K124" s="33"/>
    </row>
    <row r="125" spans="1:11" hidden="1" x14ac:dyDescent="0.35">
      <c r="A125" s="1"/>
      <c r="B125" s="2"/>
      <c r="C125" s="15"/>
      <c r="D125" s="5"/>
      <c r="E125" s="6"/>
      <c r="F125" s="7"/>
      <c r="G125" s="8"/>
      <c r="H125" s="9"/>
      <c r="I125" s="31"/>
      <c r="J125" s="32"/>
      <c r="K125" s="33"/>
    </row>
    <row r="126" spans="1:11" hidden="1" x14ac:dyDescent="0.35">
      <c r="A126" s="1"/>
      <c r="B126" s="2"/>
      <c r="C126" s="15"/>
      <c r="D126" s="5"/>
      <c r="E126" s="6"/>
      <c r="F126" s="7"/>
      <c r="G126" s="8"/>
      <c r="H126" s="9"/>
      <c r="I126" s="31"/>
      <c r="J126" s="32"/>
      <c r="K126" s="33"/>
    </row>
    <row r="127" spans="1:11" hidden="1" x14ac:dyDescent="0.35">
      <c r="A127" s="1"/>
      <c r="B127" s="2"/>
      <c r="C127" s="15"/>
      <c r="D127" s="5"/>
      <c r="E127" s="6"/>
      <c r="F127" s="7"/>
      <c r="G127" s="8"/>
      <c r="H127" s="9"/>
      <c r="I127" s="31"/>
      <c r="J127" s="32"/>
      <c r="K127" s="33"/>
    </row>
    <row r="128" spans="1:11" hidden="1" x14ac:dyDescent="0.35">
      <c r="A128" s="1"/>
      <c r="B128" s="2"/>
      <c r="C128" s="15"/>
      <c r="D128" s="5"/>
      <c r="E128" s="6"/>
      <c r="F128" s="7"/>
      <c r="G128" s="8"/>
      <c r="H128" s="9"/>
      <c r="I128" s="31"/>
      <c r="J128" s="32"/>
      <c r="K128" s="33"/>
    </row>
    <row r="129" spans="1:11" hidden="1" x14ac:dyDescent="0.35">
      <c r="A129" s="1"/>
      <c r="B129" s="2"/>
      <c r="C129" s="15"/>
      <c r="D129" s="5"/>
      <c r="E129" s="6"/>
      <c r="F129" s="7"/>
      <c r="G129" s="8"/>
      <c r="H129" s="9"/>
      <c r="I129" s="31"/>
      <c r="J129" s="32"/>
      <c r="K129" s="33"/>
    </row>
    <row r="130" spans="1:11" hidden="1" x14ac:dyDescent="0.35">
      <c r="A130" s="1"/>
      <c r="B130" s="2"/>
      <c r="C130" s="15"/>
      <c r="D130" s="5"/>
      <c r="E130" s="6"/>
      <c r="F130" s="7"/>
      <c r="G130" s="8"/>
      <c r="H130" s="9"/>
      <c r="I130" s="31"/>
      <c r="J130" s="32"/>
      <c r="K130" s="33"/>
    </row>
    <row r="131" spans="1:11" hidden="1" x14ac:dyDescent="0.35">
      <c r="A131" s="1"/>
      <c r="B131" s="2"/>
      <c r="C131" s="15"/>
      <c r="D131" s="5"/>
      <c r="E131" s="6"/>
      <c r="F131" s="7"/>
      <c r="G131" s="8"/>
      <c r="H131" s="9"/>
      <c r="I131" s="31"/>
      <c r="J131" s="32"/>
      <c r="K131" s="33"/>
    </row>
    <row r="132" spans="1:11" hidden="1" x14ac:dyDescent="0.35">
      <c r="A132" s="1"/>
      <c r="B132" s="2"/>
      <c r="C132" s="15"/>
      <c r="D132" s="5"/>
      <c r="E132" s="6"/>
      <c r="F132" s="7"/>
      <c r="G132" s="8"/>
      <c r="H132" s="9"/>
      <c r="I132" s="31"/>
      <c r="J132" s="32"/>
      <c r="K132" s="33"/>
    </row>
    <row r="133" spans="1:11" hidden="1" x14ac:dyDescent="0.35">
      <c r="A133" s="1"/>
      <c r="B133" s="2"/>
      <c r="C133" s="15"/>
      <c r="D133" s="5"/>
      <c r="E133" s="6"/>
      <c r="F133" s="7"/>
      <c r="G133" s="8"/>
      <c r="H133" s="9"/>
      <c r="I133" s="31"/>
      <c r="J133" s="32"/>
      <c r="K133" s="33"/>
    </row>
    <row r="134" spans="1:11" hidden="1" x14ac:dyDescent="0.35">
      <c r="A134" s="1"/>
      <c r="B134" s="2"/>
      <c r="C134" s="15"/>
      <c r="D134" s="5"/>
      <c r="E134" s="6"/>
      <c r="F134" s="7"/>
      <c r="G134" s="8"/>
      <c r="H134" s="9"/>
      <c r="I134" s="31"/>
      <c r="J134" s="32"/>
      <c r="K134" s="33"/>
    </row>
    <row r="135" spans="1:11" hidden="1" x14ac:dyDescent="0.35">
      <c r="A135" s="1"/>
      <c r="B135" s="2"/>
      <c r="C135" s="15"/>
      <c r="D135" s="5"/>
      <c r="E135" s="6"/>
      <c r="F135" s="7"/>
      <c r="G135" s="8"/>
      <c r="H135" s="9"/>
      <c r="I135" s="31"/>
      <c r="J135" s="32"/>
      <c r="K135" s="33"/>
    </row>
    <row r="136" spans="1:11" hidden="1" x14ac:dyDescent="0.35">
      <c r="A136" s="1"/>
      <c r="B136" s="2"/>
      <c r="C136" s="15"/>
      <c r="D136" s="5"/>
      <c r="E136" s="6"/>
      <c r="F136" s="7"/>
      <c r="G136" s="8"/>
      <c r="H136" s="9"/>
      <c r="I136" s="31"/>
      <c r="J136" s="32"/>
      <c r="K136" s="33"/>
    </row>
    <row r="137" spans="1:11" hidden="1" x14ac:dyDescent="0.35">
      <c r="A137" s="1"/>
      <c r="B137" s="2"/>
      <c r="C137" s="15"/>
      <c r="D137" s="5"/>
      <c r="E137" s="6"/>
      <c r="F137" s="7"/>
      <c r="G137" s="8"/>
      <c r="H137" s="9"/>
      <c r="I137" s="31"/>
      <c r="J137" s="32"/>
      <c r="K137" s="33"/>
    </row>
    <row r="138" spans="1:11" hidden="1" x14ac:dyDescent="0.35">
      <c r="A138" s="1"/>
      <c r="B138" s="2"/>
      <c r="C138" s="15"/>
      <c r="D138" s="5"/>
      <c r="E138" s="6"/>
      <c r="F138" s="7"/>
      <c r="G138" s="8"/>
      <c r="H138" s="9"/>
      <c r="I138" s="31"/>
      <c r="J138" s="32"/>
      <c r="K138" s="33"/>
    </row>
    <row r="139" spans="1:11" hidden="1" x14ac:dyDescent="0.35">
      <c r="A139" s="1"/>
      <c r="B139" s="2"/>
      <c r="C139" s="15"/>
      <c r="D139" s="5"/>
      <c r="E139" s="6"/>
      <c r="F139" s="7"/>
      <c r="G139" s="8"/>
      <c r="H139" s="9"/>
      <c r="I139" s="31"/>
      <c r="J139" s="32"/>
      <c r="K139" s="33"/>
    </row>
    <row r="140" spans="1:11" hidden="1" x14ac:dyDescent="0.35">
      <c r="A140" s="1"/>
      <c r="B140" s="2"/>
      <c r="C140" s="15"/>
      <c r="D140" s="5"/>
      <c r="E140" s="6"/>
      <c r="F140" s="7"/>
      <c r="G140" s="8"/>
      <c r="H140" s="9"/>
      <c r="I140" s="31"/>
      <c r="J140" s="32"/>
      <c r="K140" s="33"/>
    </row>
    <row r="141" spans="1:11" hidden="1" x14ac:dyDescent="0.35">
      <c r="A141" s="1"/>
      <c r="B141" s="2"/>
      <c r="C141" s="15"/>
      <c r="D141" s="5"/>
      <c r="E141" s="6"/>
      <c r="F141" s="7"/>
      <c r="G141" s="8"/>
      <c r="H141" s="9"/>
      <c r="I141" s="31"/>
      <c r="J141" s="32"/>
      <c r="K141" s="33"/>
    </row>
    <row r="142" spans="1:11" hidden="1" x14ac:dyDescent="0.35">
      <c r="A142" s="1"/>
      <c r="B142" s="2"/>
      <c r="C142" s="15"/>
      <c r="D142" s="5"/>
      <c r="E142" s="6"/>
      <c r="F142" s="7"/>
      <c r="G142" s="8"/>
      <c r="H142" s="9"/>
      <c r="I142" s="31"/>
      <c r="J142" s="32"/>
      <c r="K142" s="33"/>
    </row>
    <row r="143" spans="1:11" hidden="1" x14ac:dyDescent="0.35">
      <c r="A143" s="1"/>
      <c r="B143" s="2"/>
      <c r="C143" s="15"/>
      <c r="D143" s="5"/>
      <c r="E143" s="6"/>
      <c r="F143" s="7"/>
      <c r="G143" s="8"/>
      <c r="H143" s="9"/>
      <c r="I143" s="31"/>
      <c r="J143" s="32"/>
      <c r="K143" s="33"/>
    </row>
    <row r="144" spans="1:11" hidden="1" x14ac:dyDescent="0.35">
      <c r="A144" s="1"/>
      <c r="B144" s="2"/>
      <c r="C144" s="15"/>
      <c r="D144" s="5"/>
      <c r="E144" s="6"/>
      <c r="F144" s="7"/>
      <c r="G144" s="8"/>
      <c r="H144" s="9"/>
      <c r="I144" s="31"/>
      <c r="J144" s="32"/>
      <c r="K144" s="33"/>
    </row>
    <row r="145" spans="1:11" hidden="1" x14ac:dyDescent="0.35">
      <c r="A145" s="1"/>
      <c r="B145" s="2"/>
      <c r="C145" s="15"/>
      <c r="D145" s="5"/>
      <c r="E145" s="6"/>
      <c r="F145" s="7"/>
      <c r="G145" s="8"/>
      <c r="H145" s="9"/>
      <c r="I145" s="31"/>
      <c r="J145" s="32"/>
      <c r="K145" s="33"/>
    </row>
    <row r="146" spans="1:11" hidden="1" x14ac:dyDescent="0.35">
      <c r="A146" s="1"/>
      <c r="B146" s="2"/>
      <c r="C146" s="15"/>
      <c r="D146" s="5"/>
      <c r="E146" s="6"/>
      <c r="F146" s="7"/>
      <c r="G146" s="8"/>
      <c r="H146" s="9"/>
      <c r="I146" s="31"/>
      <c r="J146" s="32"/>
      <c r="K146" s="33"/>
    </row>
    <row r="147" spans="1:11" hidden="1" x14ac:dyDescent="0.35">
      <c r="A147" s="1"/>
      <c r="B147" s="2"/>
      <c r="C147" s="15"/>
      <c r="D147" s="5"/>
      <c r="E147" s="6"/>
      <c r="F147" s="7"/>
      <c r="G147" s="8"/>
      <c r="H147" s="9"/>
      <c r="I147" s="31"/>
      <c r="J147" s="32"/>
      <c r="K147" s="33"/>
    </row>
    <row r="148" spans="1:11" hidden="1" x14ac:dyDescent="0.35">
      <c r="A148" s="1"/>
      <c r="B148" s="2"/>
      <c r="C148" s="15"/>
      <c r="D148" s="5"/>
      <c r="E148" s="6"/>
      <c r="F148" s="7"/>
      <c r="G148" s="8"/>
      <c r="H148" s="9"/>
      <c r="I148" s="31"/>
      <c r="J148" s="32"/>
      <c r="K148" s="33"/>
    </row>
    <row r="149" spans="1:11" hidden="1" x14ac:dyDescent="0.35">
      <c r="A149" s="1"/>
      <c r="B149" s="2"/>
      <c r="C149" s="15"/>
      <c r="D149" s="5"/>
      <c r="E149" s="6"/>
      <c r="F149" s="7"/>
      <c r="G149" s="8"/>
      <c r="H149" s="9"/>
      <c r="I149" s="31"/>
      <c r="J149" s="32"/>
      <c r="K149" s="33"/>
    </row>
    <row r="150" spans="1:11" hidden="1" x14ac:dyDescent="0.35">
      <c r="A150" s="1"/>
      <c r="B150" s="2"/>
      <c r="C150" s="15"/>
      <c r="D150" s="5"/>
      <c r="E150" s="6"/>
      <c r="F150" s="7"/>
      <c r="G150" s="8"/>
      <c r="H150" s="9"/>
      <c r="I150" s="31"/>
      <c r="J150" s="32"/>
      <c r="K150" s="33"/>
    </row>
    <row r="151" spans="1:11" hidden="1" x14ac:dyDescent="0.35">
      <c r="A151" s="1"/>
      <c r="B151" s="2"/>
      <c r="C151" s="15"/>
      <c r="D151" s="5"/>
      <c r="E151" s="6"/>
      <c r="F151" s="7"/>
      <c r="G151" s="8"/>
      <c r="H151" s="9"/>
      <c r="I151" s="31"/>
      <c r="J151" s="32"/>
      <c r="K151" s="33"/>
    </row>
    <row r="152" spans="1:11" hidden="1" x14ac:dyDescent="0.35">
      <c r="A152" s="1"/>
      <c r="B152" s="2"/>
      <c r="C152" s="15"/>
      <c r="D152" s="5"/>
      <c r="E152" s="6"/>
      <c r="F152" s="7"/>
      <c r="G152" s="8"/>
      <c r="H152" s="9"/>
      <c r="I152" s="31"/>
      <c r="J152" s="32"/>
      <c r="K152" s="33"/>
    </row>
    <row r="153" spans="1:11" hidden="1" x14ac:dyDescent="0.35">
      <c r="A153" s="1"/>
      <c r="B153" s="2"/>
      <c r="C153" s="15"/>
      <c r="D153" s="5"/>
      <c r="E153" s="6"/>
      <c r="F153" s="7"/>
      <c r="G153" s="8"/>
      <c r="H153" s="9"/>
      <c r="I153" s="31"/>
      <c r="J153" s="32"/>
      <c r="K153" s="33"/>
    </row>
    <row r="154" spans="1:11" ht="15" hidden="1" thickBot="1" x14ac:dyDescent="0.4">
      <c r="A154" s="3"/>
      <c r="B154" s="4"/>
      <c r="C154" s="16"/>
      <c r="D154" s="10"/>
      <c r="E154" s="11"/>
      <c r="F154" s="12"/>
      <c r="G154" s="13"/>
      <c r="H154" s="14"/>
      <c r="I154" s="36"/>
      <c r="J154" s="34"/>
      <c r="K154" s="35"/>
    </row>
    <row r="155" spans="1:11" ht="1" customHeight="1" thickTop="1" x14ac:dyDescent="0.3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</sheetData>
  <sortState xmlns:xlrd2="http://schemas.microsoft.com/office/spreadsheetml/2017/richdata2" ref="A5:H62">
    <sortCondition ref="E5:E62"/>
  </sortState>
  <mergeCells count="8">
    <mergeCell ref="H3:H4"/>
    <mergeCell ref="I3:K3"/>
    <mergeCell ref="A1:K1"/>
    <mergeCell ref="A3:A4"/>
    <mergeCell ref="B3:B4"/>
    <mergeCell ref="C3:C4"/>
    <mergeCell ref="D3:E3"/>
    <mergeCell ref="F3:G3"/>
  </mergeCells>
  <conditionalFormatting sqref="H5:H62">
    <cfRule type="colorScale" priority="4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I5:I62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J5:K62">
    <cfRule type="colorScale" priority="1">
      <colorScale>
        <cfvo type="min"/>
        <cfvo type="num" val="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AE37E-9849-4F9D-86BB-DB394A127AFC}">
  <sheetPr codeName="List6"/>
  <dimension ref="A1:K155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2" width="25.6328125" customWidth="1"/>
    <col min="3" max="9" width="10.6328125" customWidth="1"/>
    <col min="10" max="11" width="5.6328125" customWidth="1"/>
  </cols>
  <sheetData>
    <row r="1" spans="1:11" ht="25" customHeight="1" x14ac:dyDescent="0.35">
      <c r="A1" s="60" t="s">
        <v>792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5" customHeight="1" thickBot="1" x14ac:dyDescent="0.4"/>
    <row r="3" spans="1:11" ht="20" customHeight="1" thickTop="1" x14ac:dyDescent="0.35">
      <c r="A3" s="61" t="s">
        <v>0</v>
      </c>
      <c r="B3" s="63" t="s">
        <v>1</v>
      </c>
      <c r="C3" s="65" t="s">
        <v>2</v>
      </c>
      <c r="D3" s="65" t="s">
        <v>549</v>
      </c>
      <c r="E3" s="65"/>
      <c r="F3" s="65" t="s">
        <v>550</v>
      </c>
      <c r="G3" s="65"/>
      <c r="H3" s="55" t="s">
        <v>5</v>
      </c>
      <c r="I3" s="57" t="s">
        <v>551</v>
      </c>
      <c r="J3" s="58"/>
      <c r="K3" s="59"/>
    </row>
    <row r="4" spans="1:11" ht="20" customHeight="1" thickBot="1" x14ac:dyDescent="0.4">
      <c r="A4" s="62"/>
      <c r="B4" s="64"/>
      <c r="C4" s="66"/>
      <c r="D4" s="18" t="s">
        <v>3</v>
      </c>
      <c r="E4" s="19" t="s">
        <v>4</v>
      </c>
      <c r="F4" s="20" t="s">
        <v>3</v>
      </c>
      <c r="G4" s="18" t="s">
        <v>4</v>
      </c>
      <c r="H4" s="56"/>
      <c r="I4" s="38" t="s">
        <v>784</v>
      </c>
      <c r="J4" s="43" t="s">
        <v>785</v>
      </c>
      <c r="K4" s="44" t="s">
        <v>786</v>
      </c>
    </row>
    <row r="5" spans="1:11" ht="15" thickTop="1" x14ac:dyDescent="0.35">
      <c r="A5" s="21" t="s">
        <v>365</v>
      </c>
      <c r="B5" s="22" t="s">
        <v>366</v>
      </c>
      <c r="C5" s="23">
        <v>274.66666666666669</v>
      </c>
      <c r="D5" s="24">
        <v>637</v>
      </c>
      <c r="E5" s="25">
        <v>1</v>
      </c>
      <c r="F5" s="26">
        <v>169</v>
      </c>
      <c r="G5" s="27">
        <v>1</v>
      </c>
      <c r="H5" s="28">
        <f t="shared" ref="H5:H36" si="0">E5-G5</f>
        <v>0</v>
      </c>
      <c r="I5" s="37">
        <v>8.6970298365247913</v>
      </c>
      <c r="J5" s="45">
        <f t="shared" ref="J5:J36" si="1">IF(ABS($I5)&gt;=5,SIGN($H5*$I5),"")</f>
        <v>0</v>
      </c>
      <c r="K5" s="46" t="str">
        <f t="shared" ref="K5:K36" si="2">IF(ABS($I5)&gt;=10,SIGN($H5*$I5),"")</f>
        <v/>
      </c>
    </row>
    <row r="6" spans="1:11" x14ac:dyDescent="0.35">
      <c r="A6" s="1" t="s">
        <v>367</v>
      </c>
      <c r="B6" s="2" t="s">
        <v>55</v>
      </c>
      <c r="C6" s="15">
        <v>266.16666666666669</v>
      </c>
      <c r="D6" s="5">
        <v>601</v>
      </c>
      <c r="E6" s="6">
        <v>2</v>
      </c>
      <c r="F6" s="7">
        <v>154</v>
      </c>
      <c r="G6" s="8">
        <v>3</v>
      </c>
      <c r="H6" s="9">
        <f t="shared" si="0"/>
        <v>-1</v>
      </c>
      <c r="I6" s="31">
        <v>-0.66541001120918963</v>
      </c>
      <c r="J6" s="47" t="str">
        <f t="shared" si="1"/>
        <v/>
      </c>
      <c r="K6" s="48" t="str">
        <f t="shared" si="2"/>
        <v/>
      </c>
    </row>
    <row r="7" spans="1:11" x14ac:dyDescent="0.35">
      <c r="A7" s="1" t="s">
        <v>368</v>
      </c>
      <c r="B7" s="2" t="s">
        <v>153</v>
      </c>
      <c r="C7" s="15">
        <v>271.5</v>
      </c>
      <c r="D7" s="5">
        <v>547</v>
      </c>
      <c r="E7" s="6">
        <v>3</v>
      </c>
      <c r="F7" s="7">
        <v>150</v>
      </c>
      <c r="G7" s="8">
        <v>4</v>
      </c>
      <c r="H7" s="9">
        <f t="shared" si="0"/>
        <v>-1</v>
      </c>
      <c r="I7" s="31">
        <v>-3.50996129326046</v>
      </c>
      <c r="J7" s="47" t="str">
        <f t="shared" si="1"/>
        <v/>
      </c>
      <c r="K7" s="48" t="str">
        <f t="shared" si="2"/>
        <v/>
      </c>
    </row>
    <row r="8" spans="1:11" x14ac:dyDescent="0.35">
      <c r="A8" s="1" t="s">
        <v>369</v>
      </c>
      <c r="B8" s="2" t="s">
        <v>370</v>
      </c>
      <c r="C8" s="15">
        <v>264.66666666666669</v>
      </c>
      <c r="D8" s="5">
        <v>534</v>
      </c>
      <c r="E8" s="6">
        <v>4</v>
      </c>
      <c r="F8" s="7">
        <v>131</v>
      </c>
      <c r="G8" s="8">
        <v>8</v>
      </c>
      <c r="H8" s="9">
        <f t="shared" si="0"/>
        <v>-4</v>
      </c>
      <c r="I8" s="31">
        <v>3.9799767872348752</v>
      </c>
      <c r="J8" s="47" t="str">
        <f t="shared" si="1"/>
        <v/>
      </c>
      <c r="K8" s="48" t="str">
        <f t="shared" si="2"/>
        <v/>
      </c>
    </row>
    <row r="9" spans="1:11" x14ac:dyDescent="0.35">
      <c r="A9" s="1" t="s">
        <v>371</v>
      </c>
      <c r="B9" s="2" t="s">
        <v>9</v>
      </c>
      <c r="C9" s="15">
        <v>254.66666666666666</v>
      </c>
      <c r="D9" s="5">
        <v>521</v>
      </c>
      <c r="E9" s="6">
        <v>5</v>
      </c>
      <c r="F9" s="7">
        <v>118</v>
      </c>
      <c r="G9" s="8">
        <v>10</v>
      </c>
      <c r="H9" s="9">
        <f t="shared" si="0"/>
        <v>-5</v>
      </c>
      <c r="I9" s="31">
        <v>0.50125665545746756</v>
      </c>
      <c r="J9" s="47" t="str">
        <f t="shared" si="1"/>
        <v/>
      </c>
      <c r="K9" s="48" t="str">
        <f t="shared" si="2"/>
        <v/>
      </c>
    </row>
    <row r="10" spans="1:11" x14ac:dyDescent="0.35">
      <c r="A10" s="1" t="s">
        <v>372</v>
      </c>
      <c r="B10" s="2" t="s">
        <v>14</v>
      </c>
      <c r="C10" s="15">
        <v>261</v>
      </c>
      <c r="D10" s="5">
        <v>504</v>
      </c>
      <c r="E10" s="6">
        <v>6</v>
      </c>
      <c r="F10" s="7">
        <v>121</v>
      </c>
      <c r="G10" s="8">
        <v>9</v>
      </c>
      <c r="H10" s="9">
        <f t="shared" si="0"/>
        <v>-3</v>
      </c>
      <c r="I10" s="31">
        <v>5.980031584232421</v>
      </c>
      <c r="J10" s="47">
        <f t="shared" si="1"/>
        <v>-1</v>
      </c>
      <c r="K10" s="48" t="str">
        <f t="shared" si="2"/>
        <v/>
      </c>
    </row>
    <row r="11" spans="1:11" x14ac:dyDescent="0.35">
      <c r="A11" s="1" t="s">
        <v>373</v>
      </c>
      <c r="B11" s="2" t="s">
        <v>171</v>
      </c>
      <c r="C11" s="15">
        <v>270.5</v>
      </c>
      <c r="D11" s="5">
        <v>461</v>
      </c>
      <c r="E11" s="6">
        <v>7</v>
      </c>
      <c r="F11" s="7">
        <v>165</v>
      </c>
      <c r="G11" s="8">
        <v>2</v>
      </c>
      <c r="H11" s="9">
        <f t="shared" si="0"/>
        <v>5</v>
      </c>
      <c r="I11" s="31">
        <v>6.2963983558623227</v>
      </c>
      <c r="J11" s="47">
        <f t="shared" si="1"/>
        <v>1</v>
      </c>
      <c r="K11" s="48" t="str">
        <f t="shared" si="2"/>
        <v/>
      </c>
    </row>
    <row r="12" spans="1:11" x14ac:dyDescent="0.35">
      <c r="A12" s="1" t="s">
        <v>374</v>
      </c>
      <c r="B12" s="2" t="s">
        <v>18</v>
      </c>
      <c r="C12" s="15">
        <v>263.83333333333331</v>
      </c>
      <c r="D12" s="5">
        <v>457</v>
      </c>
      <c r="E12" s="6">
        <v>8</v>
      </c>
      <c r="F12" s="7">
        <v>135</v>
      </c>
      <c r="G12" s="8">
        <v>6</v>
      </c>
      <c r="H12" s="9">
        <f t="shared" si="0"/>
        <v>2</v>
      </c>
      <c r="I12" s="31">
        <v>8.3250060270009669</v>
      </c>
      <c r="J12" s="47">
        <f t="shared" si="1"/>
        <v>1</v>
      </c>
      <c r="K12" s="48" t="str">
        <f t="shared" si="2"/>
        <v/>
      </c>
    </row>
    <row r="13" spans="1:11" x14ac:dyDescent="0.35">
      <c r="A13" s="1" t="s">
        <v>375</v>
      </c>
      <c r="B13" s="2" t="s">
        <v>153</v>
      </c>
      <c r="C13" s="15">
        <v>261</v>
      </c>
      <c r="D13" s="5">
        <v>453</v>
      </c>
      <c r="E13" s="6">
        <v>9</v>
      </c>
      <c r="F13" s="7">
        <v>137</v>
      </c>
      <c r="G13" s="8">
        <v>5</v>
      </c>
      <c r="H13" s="9">
        <f t="shared" si="0"/>
        <v>4</v>
      </c>
      <c r="I13" s="31">
        <v>-3.50996129326046</v>
      </c>
      <c r="J13" s="47" t="str">
        <f t="shared" si="1"/>
        <v/>
      </c>
      <c r="K13" s="48" t="str">
        <f t="shared" si="2"/>
        <v/>
      </c>
    </row>
    <row r="14" spans="1:11" x14ac:dyDescent="0.35">
      <c r="A14" s="1" t="s">
        <v>376</v>
      </c>
      <c r="B14" s="2" t="s">
        <v>14</v>
      </c>
      <c r="C14" s="15">
        <v>275.60000000000002</v>
      </c>
      <c r="D14" s="5">
        <v>440</v>
      </c>
      <c r="E14" s="6">
        <v>10</v>
      </c>
      <c r="F14" s="7">
        <v>134</v>
      </c>
      <c r="G14" s="8">
        <v>7</v>
      </c>
      <c r="H14" s="9">
        <f t="shared" si="0"/>
        <v>3</v>
      </c>
      <c r="I14" s="31">
        <v>3.6856690486198715</v>
      </c>
      <c r="J14" s="47" t="str">
        <f t="shared" si="1"/>
        <v/>
      </c>
      <c r="K14" s="48" t="str">
        <f t="shared" si="2"/>
        <v/>
      </c>
    </row>
    <row r="15" spans="1:11" x14ac:dyDescent="0.35">
      <c r="A15" s="1" t="s">
        <v>377</v>
      </c>
      <c r="B15" s="2" t="s">
        <v>51</v>
      </c>
      <c r="C15" s="15">
        <v>238.16666666666666</v>
      </c>
      <c r="D15" s="5">
        <v>435</v>
      </c>
      <c r="E15" s="6">
        <v>11</v>
      </c>
      <c r="F15" s="7">
        <v>98</v>
      </c>
      <c r="G15" s="8">
        <v>13</v>
      </c>
      <c r="H15" s="9">
        <f t="shared" si="0"/>
        <v>-2</v>
      </c>
      <c r="I15" s="31">
        <v>-10.775239071038243</v>
      </c>
      <c r="J15" s="47">
        <f t="shared" si="1"/>
        <v>1</v>
      </c>
      <c r="K15" s="48">
        <f t="shared" si="2"/>
        <v>1</v>
      </c>
    </row>
    <row r="16" spans="1:11" x14ac:dyDescent="0.35">
      <c r="A16" s="1" t="s">
        <v>378</v>
      </c>
      <c r="B16" s="2" t="s">
        <v>263</v>
      </c>
      <c r="C16" s="15">
        <v>260.8</v>
      </c>
      <c r="D16" s="5">
        <v>424</v>
      </c>
      <c r="E16" s="6">
        <v>12</v>
      </c>
      <c r="F16" s="7">
        <v>108</v>
      </c>
      <c r="G16" s="8">
        <v>11</v>
      </c>
      <c r="H16" s="9">
        <f t="shared" si="0"/>
        <v>1</v>
      </c>
      <c r="I16" s="31">
        <v>1.3332728337236404</v>
      </c>
      <c r="J16" s="47" t="str">
        <f t="shared" si="1"/>
        <v/>
      </c>
      <c r="K16" s="48" t="str">
        <f t="shared" si="2"/>
        <v/>
      </c>
    </row>
    <row r="17" spans="1:11" x14ac:dyDescent="0.35">
      <c r="A17" s="1" t="s">
        <v>379</v>
      </c>
      <c r="B17" s="2" t="s">
        <v>66</v>
      </c>
      <c r="C17" s="15">
        <v>251.83333333333334</v>
      </c>
      <c r="D17" s="5">
        <v>399</v>
      </c>
      <c r="E17" s="6">
        <v>13</v>
      </c>
      <c r="F17" s="7">
        <v>100</v>
      </c>
      <c r="G17" s="8">
        <v>12</v>
      </c>
      <c r="H17" s="9">
        <f t="shared" si="0"/>
        <v>1</v>
      </c>
      <c r="I17" s="31">
        <v>5.980031584232421</v>
      </c>
      <c r="J17" s="47">
        <f t="shared" si="1"/>
        <v>1</v>
      </c>
      <c r="K17" s="48" t="str">
        <f t="shared" si="2"/>
        <v/>
      </c>
    </row>
    <row r="18" spans="1:11" x14ac:dyDescent="0.35">
      <c r="A18" s="1" t="s">
        <v>380</v>
      </c>
      <c r="B18" s="2" t="s">
        <v>100</v>
      </c>
      <c r="C18" s="15">
        <v>254.66666666666666</v>
      </c>
      <c r="D18" s="5">
        <v>341</v>
      </c>
      <c r="E18" s="6">
        <v>14</v>
      </c>
      <c r="F18" s="7">
        <v>93</v>
      </c>
      <c r="G18" s="8">
        <v>15</v>
      </c>
      <c r="H18" s="9">
        <f t="shared" si="0"/>
        <v>-1</v>
      </c>
      <c r="I18" s="31">
        <v>1.7535412130052066</v>
      </c>
      <c r="J18" s="47" t="str">
        <f t="shared" si="1"/>
        <v/>
      </c>
      <c r="K18" s="48" t="str">
        <f t="shared" si="2"/>
        <v/>
      </c>
    </row>
    <row r="19" spans="1:11" x14ac:dyDescent="0.35">
      <c r="A19" s="1" t="s">
        <v>381</v>
      </c>
      <c r="B19" s="2" t="s">
        <v>7</v>
      </c>
      <c r="C19" s="15">
        <v>248.33333333333334</v>
      </c>
      <c r="D19" s="5">
        <v>325</v>
      </c>
      <c r="E19" s="6">
        <v>15</v>
      </c>
      <c r="F19" s="7">
        <v>79</v>
      </c>
      <c r="G19" s="8">
        <v>16</v>
      </c>
      <c r="H19" s="9">
        <f t="shared" si="0"/>
        <v>-1</v>
      </c>
      <c r="I19" s="31">
        <v>6.2963983558623227</v>
      </c>
      <c r="J19" s="47">
        <f t="shared" si="1"/>
        <v>-1</v>
      </c>
      <c r="K19" s="48" t="str">
        <f t="shared" si="2"/>
        <v/>
      </c>
    </row>
    <row r="20" spans="1:11" x14ac:dyDescent="0.35">
      <c r="A20" s="1" t="s">
        <v>382</v>
      </c>
      <c r="B20" s="2" t="s">
        <v>25</v>
      </c>
      <c r="C20" s="15">
        <v>259.60000000000002</v>
      </c>
      <c r="D20" s="5">
        <v>310</v>
      </c>
      <c r="E20" s="6">
        <v>16</v>
      </c>
      <c r="F20" s="7">
        <v>93</v>
      </c>
      <c r="G20" s="8">
        <v>14</v>
      </c>
      <c r="H20" s="9">
        <f t="shared" si="0"/>
        <v>2</v>
      </c>
      <c r="I20" s="31">
        <v>8.4371383799421551</v>
      </c>
      <c r="J20" s="47">
        <f t="shared" si="1"/>
        <v>1</v>
      </c>
      <c r="K20" s="48" t="str">
        <f t="shared" si="2"/>
        <v/>
      </c>
    </row>
    <row r="21" spans="1:11" x14ac:dyDescent="0.35">
      <c r="A21" s="1" t="s">
        <v>383</v>
      </c>
      <c r="B21" s="2" t="s">
        <v>384</v>
      </c>
      <c r="C21" s="15">
        <v>246.5</v>
      </c>
      <c r="D21" s="5">
        <v>274</v>
      </c>
      <c r="E21" s="6">
        <v>17</v>
      </c>
      <c r="F21" s="7">
        <v>72</v>
      </c>
      <c r="G21" s="8">
        <v>19</v>
      </c>
      <c r="H21" s="9">
        <f t="shared" si="0"/>
        <v>-2</v>
      </c>
      <c r="I21" s="31">
        <v>7.9261100156049622</v>
      </c>
      <c r="J21" s="47">
        <f t="shared" si="1"/>
        <v>-1</v>
      </c>
      <c r="K21" s="48" t="str">
        <f t="shared" si="2"/>
        <v/>
      </c>
    </row>
    <row r="22" spans="1:11" x14ac:dyDescent="0.35">
      <c r="A22" s="1" t="s">
        <v>385</v>
      </c>
      <c r="B22" s="2" t="s">
        <v>53</v>
      </c>
      <c r="C22" s="15">
        <v>255.75</v>
      </c>
      <c r="D22" s="5">
        <v>250</v>
      </c>
      <c r="E22" s="6">
        <v>18</v>
      </c>
      <c r="F22" s="7">
        <v>72</v>
      </c>
      <c r="G22" s="8">
        <v>18</v>
      </c>
      <c r="H22" s="9">
        <f t="shared" si="0"/>
        <v>0</v>
      </c>
      <c r="I22" s="31">
        <v>-0.23415197830644274</v>
      </c>
      <c r="J22" s="47" t="str">
        <f t="shared" si="1"/>
        <v/>
      </c>
      <c r="K22" s="48" t="str">
        <f t="shared" si="2"/>
        <v/>
      </c>
    </row>
    <row r="23" spans="1:11" x14ac:dyDescent="0.35">
      <c r="A23" s="1" t="s">
        <v>386</v>
      </c>
      <c r="B23" s="2" t="s">
        <v>9</v>
      </c>
      <c r="C23" s="15">
        <v>233.8</v>
      </c>
      <c r="D23" s="5">
        <v>230</v>
      </c>
      <c r="E23" s="6">
        <v>19</v>
      </c>
      <c r="F23" s="7">
        <v>57</v>
      </c>
      <c r="G23" s="8">
        <v>25</v>
      </c>
      <c r="H23" s="9">
        <f t="shared" si="0"/>
        <v>-6</v>
      </c>
      <c r="I23" s="31">
        <v>-2.8888608659100328</v>
      </c>
      <c r="J23" s="47" t="str">
        <f t="shared" si="1"/>
        <v/>
      </c>
      <c r="K23" s="48" t="str">
        <f t="shared" si="2"/>
        <v/>
      </c>
    </row>
    <row r="24" spans="1:11" x14ac:dyDescent="0.35">
      <c r="A24" s="1" t="s">
        <v>387</v>
      </c>
      <c r="B24" s="2" t="s">
        <v>203</v>
      </c>
      <c r="C24" s="15">
        <v>242.4</v>
      </c>
      <c r="D24" s="5">
        <v>226</v>
      </c>
      <c r="E24" s="6">
        <v>20</v>
      </c>
      <c r="F24" s="7">
        <v>59</v>
      </c>
      <c r="G24" s="8">
        <v>22</v>
      </c>
      <c r="H24" s="9">
        <f t="shared" si="0"/>
        <v>-2</v>
      </c>
      <c r="I24" s="31">
        <v>-2.8888608659100328</v>
      </c>
      <c r="J24" s="47" t="str">
        <f t="shared" si="1"/>
        <v/>
      </c>
      <c r="K24" s="48" t="str">
        <f t="shared" si="2"/>
        <v/>
      </c>
    </row>
    <row r="25" spans="1:11" x14ac:dyDescent="0.35">
      <c r="A25" s="1" t="s">
        <v>388</v>
      </c>
      <c r="B25" s="2" t="s">
        <v>322</v>
      </c>
      <c r="C25" s="15">
        <v>246.2</v>
      </c>
      <c r="D25" s="5">
        <v>205</v>
      </c>
      <c r="E25" s="6">
        <v>21</v>
      </c>
      <c r="F25" s="7">
        <v>57</v>
      </c>
      <c r="G25" s="8">
        <v>24</v>
      </c>
      <c r="H25" s="9">
        <f t="shared" si="0"/>
        <v>-3</v>
      </c>
      <c r="I25" s="31">
        <v>-3.1994527301860956</v>
      </c>
      <c r="J25" s="47" t="str">
        <f t="shared" si="1"/>
        <v/>
      </c>
      <c r="K25" s="48" t="str">
        <f t="shared" si="2"/>
        <v/>
      </c>
    </row>
    <row r="26" spans="1:11" x14ac:dyDescent="0.35">
      <c r="A26" s="1" t="s">
        <v>389</v>
      </c>
      <c r="B26" s="2" t="s">
        <v>18</v>
      </c>
      <c r="C26" s="15">
        <v>251.8</v>
      </c>
      <c r="D26" s="5">
        <v>198</v>
      </c>
      <c r="E26" s="6">
        <v>22</v>
      </c>
      <c r="F26" s="7">
        <v>63</v>
      </c>
      <c r="G26" s="8">
        <v>20</v>
      </c>
      <c r="H26" s="9">
        <f t="shared" si="0"/>
        <v>2</v>
      </c>
      <c r="I26" s="31">
        <v>5.8885272688310124</v>
      </c>
      <c r="J26" s="47">
        <f t="shared" si="1"/>
        <v>1</v>
      </c>
      <c r="K26" s="48" t="str">
        <f t="shared" si="2"/>
        <v/>
      </c>
    </row>
    <row r="27" spans="1:11" x14ac:dyDescent="0.35">
      <c r="A27" s="1" t="s">
        <v>390</v>
      </c>
      <c r="B27" s="2" t="s">
        <v>330</v>
      </c>
      <c r="C27" s="15">
        <v>248.6</v>
      </c>
      <c r="D27" s="5">
        <v>185</v>
      </c>
      <c r="E27" s="6">
        <v>23</v>
      </c>
      <c r="F27" s="7">
        <v>59</v>
      </c>
      <c r="G27" s="8">
        <v>21</v>
      </c>
      <c r="H27" s="9">
        <f t="shared" si="0"/>
        <v>2</v>
      </c>
      <c r="I27" s="31">
        <v>3.6856690486198715</v>
      </c>
      <c r="J27" s="47" t="str">
        <f t="shared" si="1"/>
        <v/>
      </c>
      <c r="K27" s="48" t="str">
        <f t="shared" si="2"/>
        <v/>
      </c>
    </row>
    <row r="28" spans="1:11" x14ac:dyDescent="0.35">
      <c r="A28" s="1" t="s">
        <v>391</v>
      </c>
      <c r="B28" s="2" t="s">
        <v>9</v>
      </c>
      <c r="C28" s="15">
        <v>240.8</v>
      </c>
      <c r="D28" s="5">
        <v>174</v>
      </c>
      <c r="E28" s="6">
        <v>24</v>
      </c>
      <c r="F28" s="7">
        <v>54</v>
      </c>
      <c r="G28" s="8">
        <v>27</v>
      </c>
      <c r="H28" s="9">
        <f t="shared" si="0"/>
        <v>-3</v>
      </c>
      <c r="I28" s="31">
        <v>-2.8888608659100328</v>
      </c>
      <c r="J28" s="47" t="str">
        <f t="shared" si="1"/>
        <v/>
      </c>
      <c r="K28" s="48" t="str">
        <f t="shared" si="2"/>
        <v/>
      </c>
    </row>
    <row r="29" spans="1:11" x14ac:dyDescent="0.35">
      <c r="A29" s="1" t="s">
        <v>392</v>
      </c>
      <c r="B29" s="2" t="s">
        <v>53</v>
      </c>
      <c r="C29" s="15">
        <v>245</v>
      </c>
      <c r="D29" s="5">
        <v>173</v>
      </c>
      <c r="E29" s="6">
        <v>25</v>
      </c>
      <c r="F29" s="7">
        <v>55</v>
      </c>
      <c r="G29" s="8">
        <v>26</v>
      </c>
      <c r="H29" s="9">
        <f t="shared" si="0"/>
        <v>-1</v>
      </c>
      <c r="I29" s="31">
        <v>-1.3861193968527914</v>
      </c>
      <c r="J29" s="47" t="str">
        <f t="shared" si="1"/>
        <v/>
      </c>
      <c r="K29" s="48" t="str">
        <f t="shared" si="2"/>
        <v/>
      </c>
    </row>
    <row r="30" spans="1:11" x14ac:dyDescent="0.35">
      <c r="A30" s="1" t="s">
        <v>393</v>
      </c>
      <c r="B30" s="2" t="s">
        <v>68</v>
      </c>
      <c r="C30" s="15">
        <v>253.5</v>
      </c>
      <c r="D30" s="5">
        <v>168</v>
      </c>
      <c r="E30" s="6">
        <v>26</v>
      </c>
      <c r="F30" s="7">
        <v>58</v>
      </c>
      <c r="G30" s="8">
        <v>23</v>
      </c>
      <c r="H30" s="9">
        <f t="shared" si="0"/>
        <v>3</v>
      </c>
      <c r="I30" s="31">
        <v>9.575823020465009</v>
      </c>
      <c r="J30" s="47">
        <f t="shared" si="1"/>
        <v>1</v>
      </c>
      <c r="K30" s="48" t="str">
        <f t="shared" si="2"/>
        <v/>
      </c>
    </row>
    <row r="31" spans="1:11" x14ac:dyDescent="0.35">
      <c r="A31" s="1" t="s">
        <v>394</v>
      </c>
      <c r="B31" s="2" t="s">
        <v>237</v>
      </c>
      <c r="C31" s="15">
        <v>246.75</v>
      </c>
      <c r="D31" s="5">
        <v>167</v>
      </c>
      <c r="E31" s="6">
        <v>27</v>
      </c>
      <c r="F31" s="7">
        <v>78</v>
      </c>
      <c r="G31" s="8">
        <v>17</v>
      </c>
      <c r="H31" s="9">
        <f t="shared" si="0"/>
        <v>10</v>
      </c>
      <c r="I31" s="31">
        <v>5.2718004026459653</v>
      </c>
      <c r="J31" s="47">
        <f t="shared" si="1"/>
        <v>1</v>
      </c>
      <c r="K31" s="48" t="str">
        <f t="shared" si="2"/>
        <v/>
      </c>
    </row>
    <row r="32" spans="1:11" x14ac:dyDescent="0.35">
      <c r="A32" s="1" t="s">
        <v>395</v>
      </c>
      <c r="B32" s="2" t="s">
        <v>12</v>
      </c>
      <c r="C32" s="15">
        <v>270.5</v>
      </c>
      <c r="D32" s="5">
        <v>164</v>
      </c>
      <c r="E32" s="6">
        <v>28</v>
      </c>
      <c r="F32" s="7">
        <v>52</v>
      </c>
      <c r="G32" s="8">
        <v>28</v>
      </c>
      <c r="H32" s="9">
        <f t="shared" si="0"/>
        <v>0</v>
      </c>
      <c r="I32" s="31">
        <v>-0.29574345700314097</v>
      </c>
      <c r="J32" s="47" t="str">
        <f t="shared" si="1"/>
        <v/>
      </c>
      <c r="K32" s="48" t="str">
        <f t="shared" si="2"/>
        <v/>
      </c>
    </row>
    <row r="33" spans="1:11" x14ac:dyDescent="0.35">
      <c r="A33" s="1" t="s">
        <v>396</v>
      </c>
      <c r="B33" s="2" t="s">
        <v>263</v>
      </c>
      <c r="C33" s="15">
        <v>244.2</v>
      </c>
      <c r="D33" s="5">
        <v>149</v>
      </c>
      <c r="E33" s="6">
        <v>29</v>
      </c>
      <c r="F33" s="7">
        <v>51</v>
      </c>
      <c r="G33" s="8">
        <v>29</v>
      </c>
      <c r="H33" s="9">
        <f t="shared" si="0"/>
        <v>0</v>
      </c>
      <c r="I33" s="31">
        <v>-1.7006557377049205</v>
      </c>
      <c r="J33" s="47" t="str">
        <f t="shared" si="1"/>
        <v/>
      </c>
      <c r="K33" s="48" t="str">
        <f t="shared" si="2"/>
        <v/>
      </c>
    </row>
    <row r="34" spans="1:11" x14ac:dyDescent="0.35">
      <c r="A34" s="1" t="s">
        <v>397</v>
      </c>
      <c r="B34" s="2" t="s">
        <v>27</v>
      </c>
      <c r="C34" s="15">
        <v>221</v>
      </c>
      <c r="D34" s="5">
        <v>144</v>
      </c>
      <c r="E34" s="6">
        <v>30</v>
      </c>
      <c r="F34" s="7">
        <v>27</v>
      </c>
      <c r="G34" s="8">
        <v>48</v>
      </c>
      <c r="H34" s="9">
        <f t="shared" si="0"/>
        <v>-18</v>
      </c>
      <c r="I34" s="31">
        <v>-21.0356557377049</v>
      </c>
      <c r="J34" s="47">
        <f t="shared" si="1"/>
        <v>1</v>
      </c>
      <c r="K34" s="48">
        <f t="shared" si="2"/>
        <v>1</v>
      </c>
    </row>
    <row r="35" spans="1:11" x14ac:dyDescent="0.35">
      <c r="A35" s="1" t="s">
        <v>398</v>
      </c>
      <c r="B35" s="2" t="s">
        <v>265</v>
      </c>
      <c r="C35" s="15">
        <v>239</v>
      </c>
      <c r="D35" s="5">
        <v>134</v>
      </c>
      <c r="E35" s="6">
        <v>31</v>
      </c>
      <c r="F35" s="7">
        <v>43</v>
      </c>
      <c r="G35" s="8">
        <v>30</v>
      </c>
      <c r="H35" s="9">
        <f t="shared" si="0"/>
        <v>1</v>
      </c>
      <c r="I35" s="31">
        <v>-0.2805275325767127</v>
      </c>
      <c r="J35" s="47" t="str">
        <f t="shared" si="1"/>
        <v/>
      </c>
      <c r="K35" s="48" t="str">
        <f t="shared" si="2"/>
        <v/>
      </c>
    </row>
    <row r="36" spans="1:11" x14ac:dyDescent="0.35">
      <c r="A36" s="1" t="s">
        <v>399</v>
      </c>
      <c r="B36" s="2" t="s">
        <v>9</v>
      </c>
      <c r="C36" s="15">
        <v>235</v>
      </c>
      <c r="D36" s="5">
        <v>106</v>
      </c>
      <c r="E36" s="6">
        <v>32</v>
      </c>
      <c r="F36" s="7">
        <v>38</v>
      </c>
      <c r="G36" s="8">
        <v>34</v>
      </c>
      <c r="H36" s="9">
        <f t="shared" si="0"/>
        <v>-2</v>
      </c>
      <c r="I36" s="31">
        <v>-2.8888608659100328</v>
      </c>
      <c r="J36" s="47" t="str">
        <f t="shared" si="1"/>
        <v/>
      </c>
      <c r="K36" s="48" t="str">
        <f t="shared" si="2"/>
        <v/>
      </c>
    </row>
    <row r="37" spans="1:11" x14ac:dyDescent="0.35">
      <c r="A37" s="1" t="s">
        <v>400</v>
      </c>
      <c r="B37" s="2" t="s">
        <v>18</v>
      </c>
      <c r="C37" s="15">
        <v>239.8</v>
      </c>
      <c r="D37" s="5">
        <v>105</v>
      </c>
      <c r="E37" s="6">
        <v>33</v>
      </c>
      <c r="F37" s="7">
        <v>41</v>
      </c>
      <c r="G37" s="8">
        <v>31</v>
      </c>
      <c r="H37" s="9">
        <f t="shared" ref="H37:H68" si="3">E37-G37</f>
        <v>2</v>
      </c>
      <c r="I37" s="31">
        <v>5.8885272688310124</v>
      </c>
      <c r="J37" s="47">
        <f t="shared" ref="J37:J68" si="4">IF(ABS($I37)&gt;=5,SIGN($H37*$I37),"")</f>
        <v>1</v>
      </c>
      <c r="K37" s="48" t="str">
        <f t="shared" ref="K37:K68" si="5">IF(ABS($I37)&gt;=10,SIGN($H37*$I37),"")</f>
        <v/>
      </c>
    </row>
    <row r="38" spans="1:11" x14ac:dyDescent="0.35">
      <c r="A38" s="1" t="s">
        <v>401</v>
      </c>
      <c r="B38" s="2" t="s">
        <v>330</v>
      </c>
      <c r="C38" s="15">
        <v>238.4</v>
      </c>
      <c r="D38" s="5">
        <v>99</v>
      </c>
      <c r="E38" s="6">
        <v>34</v>
      </c>
      <c r="F38" s="7">
        <v>41</v>
      </c>
      <c r="G38" s="8">
        <v>32</v>
      </c>
      <c r="H38" s="9">
        <f t="shared" si="3"/>
        <v>2</v>
      </c>
      <c r="I38" s="31">
        <v>3.6856690486198715</v>
      </c>
      <c r="J38" s="47" t="str">
        <f t="shared" si="4"/>
        <v/>
      </c>
      <c r="K38" s="48" t="str">
        <f t="shared" si="5"/>
        <v/>
      </c>
    </row>
    <row r="39" spans="1:11" x14ac:dyDescent="0.35">
      <c r="A39" s="1" t="s">
        <v>402</v>
      </c>
      <c r="B39" s="2" t="s">
        <v>12</v>
      </c>
      <c r="C39" s="15">
        <v>255.5</v>
      </c>
      <c r="D39" s="5">
        <v>93</v>
      </c>
      <c r="E39" s="6">
        <v>35</v>
      </c>
      <c r="F39" s="7">
        <v>30</v>
      </c>
      <c r="G39" s="8">
        <v>43</v>
      </c>
      <c r="H39" s="9">
        <f t="shared" si="3"/>
        <v>-8</v>
      </c>
      <c r="I39" s="31">
        <v>-0.29574345700314097</v>
      </c>
      <c r="J39" s="47" t="str">
        <f t="shared" si="4"/>
        <v/>
      </c>
      <c r="K39" s="48" t="str">
        <f t="shared" si="5"/>
        <v/>
      </c>
    </row>
    <row r="40" spans="1:11" x14ac:dyDescent="0.35">
      <c r="A40" s="1" t="s">
        <v>403</v>
      </c>
      <c r="B40" s="2" t="s">
        <v>66</v>
      </c>
      <c r="C40" s="15">
        <v>226.4</v>
      </c>
      <c r="D40" s="5">
        <v>87</v>
      </c>
      <c r="E40" s="6">
        <v>36</v>
      </c>
      <c r="F40" s="7">
        <v>33</v>
      </c>
      <c r="G40" s="8">
        <v>38</v>
      </c>
      <c r="H40" s="9">
        <f t="shared" si="3"/>
        <v>-2</v>
      </c>
      <c r="I40" s="31">
        <v>3.6856690486198715</v>
      </c>
      <c r="J40" s="47" t="str">
        <f t="shared" si="4"/>
        <v/>
      </c>
      <c r="K40" s="48" t="str">
        <f t="shared" si="5"/>
        <v/>
      </c>
    </row>
    <row r="41" spans="1:11" x14ac:dyDescent="0.35">
      <c r="A41" s="1" t="s">
        <v>404</v>
      </c>
      <c r="B41" s="2" t="s">
        <v>57</v>
      </c>
      <c r="C41" s="15">
        <v>228.6</v>
      </c>
      <c r="D41" s="5">
        <v>83</v>
      </c>
      <c r="E41" s="6">
        <v>37</v>
      </c>
      <c r="F41" s="7">
        <v>33</v>
      </c>
      <c r="G41" s="8">
        <v>37</v>
      </c>
      <c r="H41" s="9">
        <f t="shared" si="3"/>
        <v>0</v>
      </c>
      <c r="I41" s="31">
        <v>7.700603292222894</v>
      </c>
      <c r="J41" s="47">
        <f t="shared" si="4"/>
        <v>0</v>
      </c>
      <c r="K41" s="48" t="str">
        <f t="shared" si="5"/>
        <v/>
      </c>
    </row>
    <row r="42" spans="1:11" x14ac:dyDescent="0.35">
      <c r="A42" s="1" t="s">
        <v>405</v>
      </c>
      <c r="B42" s="2" t="s">
        <v>263</v>
      </c>
      <c r="C42" s="15">
        <v>232.25</v>
      </c>
      <c r="D42" s="5">
        <v>79</v>
      </c>
      <c r="E42" s="6">
        <v>38</v>
      </c>
      <c r="F42" s="7">
        <v>32</v>
      </c>
      <c r="G42" s="8">
        <v>39</v>
      </c>
      <c r="H42" s="9">
        <f t="shared" si="3"/>
        <v>-1</v>
      </c>
      <c r="I42" s="31">
        <v>-2.6963700234192061</v>
      </c>
      <c r="J42" s="47" t="str">
        <f t="shared" si="4"/>
        <v/>
      </c>
      <c r="K42" s="48" t="str">
        <f t="shared" si="5"/>
        <v/>
      </c>
    </row>
    <row r="43" spans="1:11" x14ac:dyDescent="0.35">
      <c r="A43" s="1" t="s">
        <v>406</v>
      </c>
      <c r="B43" s="2" t="s">
        <v>253</v>
      </c>
      <c r="C43" s="15">
        <v>231.2</v>
      </c>
      <c r="D43" s="5">
        <v>76</v>
      </c>
      <c r="E43" s="6">
        <v>39</v>
      </c>
      <c r="F43" s="7">
        <v>36</v>
      </c>
      <c r="G43" s="8">
        <v>35</v>
      </c>
      <c r="H43" s="9">
        <f t="shared" si="3"/>
        <v>4</v>
      </c>
      <c r="I43" s="31">
        <v>3.6856690486198715</v>
      </c>
      <c r="J43" s="47" t="str">
        <f t="shared" si="4"/>
        <v/>
      </c>
      <c r="K43" s="48" t="str">
        <f t="shared" si="5"/>
        <v/>
      </c>
    </row>
    <row r="44" spans="1:11" x14ac:dyDescent="0.35">
      <c r="A44" s="1" t="s">
        <v>407</v>
      </c>
      <c r="B44" s="2" t="s">
        <v>408</v>
      </c>
      <c r="C44" s="15">
        <v>236.8</v>
      </c>
      <c r="D44" s="5">
        <v>75</v>
      </c>
      <c r="E44" s="6">
        <v>40</v>
      </c>
      <c r="F44" s="7">
        <v>38</v>
      </c>
      <c r="G44" s="8">
        <v>33</v>
      </c>
      <c r="H44" s="9">
        <f t="shared" si="3"/>
        <v>7</v>
      </c>
      <c r="I44" s="31">
        <v>3.6856690486198715</v>
      </c>
      <c r="J44" s="47" t="str">
        <f t="shared" si="4"/>
        <v/>
      </c>
      <c r="K44" s="48" t="str">
        <f t="shared" si="5"/>
        <v/>
      </c>
    </row>
    <row r="45" spans="1:11" x14ac:dyDescent="0.35">
      <c r="A45" s="1" t="s">
        <v>409</v>
      </c>
      <c r="B45" s="2" t="s">
        <v>322</v>
      </c>
      <c r="C45" s="15">
        <v>229.6</v>
      </c>
      <c r="D45" s="5">
        <v>75</v>
      </c>
      <c r="E45" s="6">
        <v>41</v>
      </c>
      <c r="F45" s="7">
        <v>30</v>
      </c>
      <c r="G45" s="8">
        <v>45</v>
      </c>
      <c r="H45" s="9">
        <f t="shared" si="3"/>
        <v>-4</v>
      </c>
      <c r="I45" s="31">
        <v>-3.1994527301860956</v>
      </c>
      <c r="J45" s="47" t="str">
        <f t="shared" si="4"/>
        <v/>
      </c>
      <c r="K45" s="48" t="str">
        <f t="shared" si="5"/>
        <v/>
      </c>
    </row>
    <row r="46" spans="1:11" x14ac:dyDescent="0.35">
      <c r="A46" s="1" t="s">
        <v>410</v>
      </c>
      <c r="B46" s="2" t="s">
        <v>53</v>
      </c>
      <c r="C46" s="15">
        <v>206.5</v>
      </c>
      <c r="D46" s="5">
        <v>75</v>
      </c>
      <c r="E46" s="6">
        <v>42</v>
      </c>
      <c r="F46" s="7">
        <v>21</v>
      </c>
      <c r="G46" s="8">
        <v>60</v>
      </c>
      <c r="H46" s="9">
        <f t="shared" si="3"/>
        <v>-18</v>
      </c>
      <c r="I46" s="31">
        <v>-3.0832747853239653</v>
      </c>
      <c r="J46" s="47" t="str">
        <f t="shared" si="4"/>
        <v/>
      </c>
      <c r="K46" s="48" t="str">
        <f t="shared" si="5"/>
        <v/>
      </c>
    </row>
    <row r="47" spans="1:11" x14ac:dyDescent="0.35">
      <c r="A47" s="1" t="s">
        <v>411</v>
      </c>
      <c r="B47" s="2" t="s">
        <v>49</v>
      </c>
      <c r="C47" s="15">
        <v>232.25</v>
      </c>
      <c r="D47" s="5">
        <v>73</v>
      </c>
      <c r="E47" s="6">
        <v>43</v>
      </c>
      <c r="F47" s="7">
        <v>31</v>
      </c>
      <c r="G47" s="8">
        <v>41</v>
      </c>
      <c r="H47" s="9">
        <f t="shared" si="3"/>
        <v>2</v>
      </c>
      <c r="I47" s="31">
        <v>-10.69479035308953</v>
      </c>
      <c r="J47" s="47">
        <f t="shared" si="4"/>
        <v>-1</v>
      </c>
      <c r="K47" s="48">
        <f t="shared" si="5"/>
        <v>-1</v>
      </c>
    </row>
    <row r="48" spans="1:11" x14ac:dyDescent="0.35">
      <c r="A48" s="1" t="s">
        <v>412</v>
      </c>
      <c r="B48" s="2" t="s">
        <v>283</v>
      </c>
      <c r="C48" s="15">
        <v>230</v>
      </c>
      <c r="D48" s="5">
        <v>73</v>
      </c>
      <c r="E48" s="6">
        <v>44</v>
      </c>
      <c r="F48" s="7">
        <v>22</v>
      </c>
      <c r="G48" s="8">
        <v>56</v>
      </c>
      <c r="H48" s="9">
        <f t="shared" si="3"/>
        <v>-12</v>
      </c>
      <c r="I48" s="31">
        <v>-1.8797033567525148</v>
      </c>
      <c r="J48" s="47" t="str">
        <f t="shared" si="4"/>
        <v/>
      </c>
      <c r="K48" s="48" t="str">
        <f t="shared" si="5"/>
        <v/>
      </c>
    </row>
    <row r="49" spans="1:11" x14ac:dyDescent="0.35">
      <c r="A49" s="1" t="s">
        <v>413</v>
      </c>
      <c r="B49" s="2" t="s">
        <v>55</v>
      </c>
      <c r="C49" s="15">
        <v>230</v>
      </c>
      <c r="D49" s="5">
        <v>72</v>
      </c>
      <c r="E49" s="6">
        <v>45</v>
      </c>
      <c r="F49" s="7">
        <v>23</v>
      </c>
      <c r="G49" s="8">
        <v>55</v>
      </c>
      <c r="H49" s="9">
        <f t="shared" si="3"/>
        <v>-10</v>
      </c>
      <c r="I49" s="31">
        <v>-10.514501891551078</v>
      </c>
      <c r="J49" s="47">
        <f t="shared" si="4"/>
        <v>1</v>
      </c>
      <c r="K49" s="48">
        <f t="shared" si="5"/>
        <v>1</v>
      </c>
    </row>
    <row r="50" spans="1:11" x14ac:dyDescent="0.35">
      <c r="A50" s="1" t="s">
        <v>414</v>
      </c>
      <c r="B50" s="2" t="s">
        <v>18</v>
      </c>
      <c r="C50" s="15">
        <v>235.8</v>
      </c>
      <c r="D50" s="5">
        <v>70</v>
      </c>
      <c r="E50" s="6">
        <v>46</v>
      </c>
      <c r="F50" s="7">
        <v>35</v>
      </c>
      <c r="G50" s="8">
        <v>36</v>
      </c>
      <c r="H50" s="9">
        <f t="shared" si="3"/>
        <v>10</v>
      </c>
      <c r="I50" s="31">
        <v>6.4996383799421551</v>
      </c>
      <c r="J50" s="47">
        <f t="shared" si="4"/>
        <v>1</v>
      </c>
      <c r="K50" s="48" t="str">
        <f t="shared" si="5"/>
        <v/>
      </c>
    </row>
    <row r="51" spans="1:11" x14ac:dyDescent="0.35">
      <c r="A51" s="1" t="s">
        <v>415</v>
      </c>
      <c r="B51" s="2" t="s">
        <v>240</v>
      </c>
      <c r="C51" s="15">
        <v>230.25</v>
      </c>
      <c r="D51" s="5">
        <v>70</v>
      </c>
      <c r="E51" s="6">
        <v>47</v>
      </c>
      <c r="F51" s="7">
        <v>30</v>
      </c>
      <c r="G51" s="8">
        <v>44</v>
      </c>
      <c r="H51" s="9">
        <f t="shared" si="3"/>
        <v>3</v>
      </c>
      <c r="I51" s="31">
        <v>-6.8502390710382599</v>
      </c>
      <c r="J51" s="47">
        <f t="shared" si="4"/>
        <v>-1</v>
      </c>
      <c r="K51" s="48" t="str">
        <f t="shared" si="5"/>
        <v/>
      </c>
    </row>
    <row r="52" spans="1:11" x14ac:dyDescent="0.35">
      <c r="A52" s="1" t="s">
        <v>416</v>
      </c>
      <c r="B52" s="2" t="s">
        <v>57</v>
      </c>
      <c r="C52" s="15">
        <v>224</v>
      </c>
      <c r="D52" s="5">
        <v>70</v>
      </c>
      <c r="E52" s="6">
        <v>48</v>
      </c>
      <c r="F52" s="7">
        <v>22</v>
      </c>
      <c r="G52" s="8">
        <v>57</v>
      </c>
      <c r="H52" s="9">
        <f t="shared" si="3"/>
        <v>-9</v>
      </c>
      <c r="I52" s="31">
        <v>1.1870566805957594</v>
      </c>
      <c r="J52" s="47" t="str">
        <f t="shared" si="4"/>
        <v/>
      </c>
      <c r="K52" s="48" t="str">
        <f t="shared" si="5"/>
        <v/>
      </c>
    </row>
    <row r="53" spans="1:11" x14ac:dyDescent="0.35">
      <c r="A53" s="1" t="s">
        <v>417</v>
      </c>
      <c r="B53" s="2" t="s">
        <v>30</v>
      </c>
      <c r="C53" s="15">
        <v>227.5</v>
      </c>
      <c r="D53" s="5">
        <v>68</v>
      </c>
      <c r="E53" s="6">
        <v>49</v>
      </c>
      <c r="F53" s="7">
        <v>26</v>
      </c>
      <c r="G53" s="8">
        <v>50</v>
      </c>
      <c r="H53" s="9">
        <f t="shared" si="3"/>
        <v>-1</v>
      </c>
      <c r="I53" s="31">
        <v>-2.3031995973540234</v>
      </c>
      <c r="J53" s="47" t="str">
        <f t="shared" si="4"/>
        <v/>
      </c>
      <c r="K53" s="48" t="str">
        <f t="shared" si="5"/>
        <v/>
      </c>
    </row>
    <row r="54" spans="1:11" x14ac:dyDescent="0.35">
      <c r="A54" s="1" t="s">
        <v>418</v>
      </c>
      <c r="B54" s="2" t="s">
        <v>34</v>
      </c>
      <c r="C54" s="15">
        <v>225.4</v>
      </c>
      <c r="D54" s="5">
        <v>67</v>
      </c>
      <c r="E54" s="6">
        <v>50</v>
      </c>
      <c r="F54" s="7">
        <v>31</v>
      </c>
      <c r="G54" s="8">
        <v>42</v>
      </c>
      <c r="H54" s="9">
        <f t="shared" si="3"/>
        <v>8</v>
      </c>
      <c r="I54" s="31">
        <v>0.59678015973096876</v>
      </c>
      <c r="J54" s="47" t="str">
        <f t="shared" si="4"/>
        <v/>
      </c>
      <c r="K54" s="48" t="str">
        <f t="shared" si="5"/>
        <v/>
      </c>
    </row>
    <row r="55" spans="1:11" x14ac:dyDescent="0.35">
      <c r="A55" s="1" t="s">
        <v>419</v>
      </c>
      <c r="B55" s="2" t="s">
        <v>130</v>
      </c>
      <c r="C55" s="15">
        <v>223.5</v>
      </c>
      <c r="D55" s="5">
        <v>67</v>
      </c>
      <c r="E55" s="6">
        <v>51</v>
      </c>
      <c r="F55" s="7">
        <v>25</v>
      </c>
      <c r="G55" s="8">
        <v>52</v>
      </c>
      <c r="H55" s="9">
        <f t="shared" si="3"/>
        <v>-1</v>
      </c>
      <c r="I55" s="31">
        <v>-5.8177070197561989</v>
      </c>
      <c r="J55" s="47">
        <f t="shared" si="4"/>
        <v>1</v>
      </c>
      <c r="K55" s="48" t="str">
        <f t="shared" si="5"/>
        <v/>
      </c>
    </row>
    <row r="56" spans="1:11" x14ac:dyDescent="0.35">
      <c r="A56" s="1" t="s">
        <v>420</v>
      </c>
      <c r="B56" s="2" t="s">
        <v>53</v>
      </c>
      <c r="C56" s="15">
        <v>231</v>
      </c>
      <c r="D56" s="5">
        <v>63</v>
      </c>
      <c r="E56" s="6">
        <v>52</v>
      </c>
      <c r="F56" s="7">
        <v>29</v>
      </c>
      <c r="G56" s="8">
        <v>46</v>
      </c>
      <c r="H56" s="9">
        <f t="shared" si="3"/>
        <v>6</v>
      </c>
      <c r="I56" s="31">
        <v>0.23251468836025424</v>
      </c>
      <c r="J56" s="47" t="str">
        <f t="shared" si="4"/>
        <v/>
      </c>
      <c r="K56" s="48" t="str">
        <f t="shared" si="5"/>
        <v/>
      </c>
    </row>
    <row r="57" spans="1:11" x14ac:dyDescent="0.35">
      <c r="A57" s="1" t="s">
        <v>421</v>
      </c>
      <c r="B57" s="2" t="s">
        <v>20</v>
      </c>
      <c r="C57" s="15">
        <v>231.5</v>
      </c>
      <c r="D57" s="5">
        <v>62</v>
      </c>
      <c r="E57" s="6">
        <v>53</v>
      </c>
      <c r="F57" s="7">
        <v>28</v>
      </c>
      <c r="G57" s="8">
        <v>47</v>
      </c>
      <c r="H57" s="9">
        <f t="shared" si="3"/>
        <v>6</v>
      </c>
      <c r="I57" s="31">
        <v>6.419573020465009</v>
      </c>
      <c r="J57" s="47">
        <f t="shared" si="4"/>
        <v>1</v>
      </c>
      <c r="K57" s="48" t="str">
        <f t="shared" si="5"/>
        <v/>
      </c>
    </row>
    <row r="58" spans="1:11" x14ac:dyDescent="0.35">
      <c r="A58" s="1" t="s">
        <v>422</v>
      </c>
      <c r="B58" s="2" t="s">
        <v>223</v>
      </c>
      <c r="C58" s="15">
        <v>235</v>
      </c>
      <c r="D58" s="5">
        <v>58</v>
      </c>
      <c r="E58" s="6">
        <v>54</v>
      </c>
      <c r="F58" s="7">
        <v>24</v>
      </c>
      <c r="G58" s="8">
        <v>53</v>
      </c>
      <c r="H58" s="9">
        <f t="shared" si="3"/>
        <v>1</v>
      </c>
      <c r="I58" s="31">
        <v>-2.1130366900858633</v>
      </c>
      <c r="J58" s="47" t="str">
        <f t="shared" si="4"/>
        <v/>
      </c>
      <c r="K58" s="48" t="str">
        <f t="shared" si="5"/>
        <v/>
      </c>
    </row>
    <row r="59" spans="1:11" x14ac:dyDescent="0.35">
      <c r="A59" s="1" t="s">
        <v>423</v>
      </c>
      <c r="B59" s="2" t="s">
        <v>333</v>
      </c>
      <c r="C59" s="15">
        <v>234.75</v>
      </c>
      <c r="D59" s="5">
        <v>57</v>
      </c>
      <c r="E59" s="6">
        <v>55</v>
      </c>
      <c r="F59" s="7">
        <v>31</v>
      </c>
      <c r="G59" s="8">
        <v>40</v>
      </c>
      <c r="H59" s="9">
        <f t="shared" si="3"/>
        <v>15</v>
      </c>
      <c r="I59" s="31">
        <v>-2.2698662640206919</v>
      </c>
      <c r="J59" s="47" t="str">
        <f t="shared" si="4"/>
        <v/>
      </c>
      <c r="K59" s="48" t="str">
        <f t="shared" si="5"/>
        <v/>
      </c>
    </row>
    <row r="60" spans="1:11" x14ac:dyDescent="0.35">
      <c r="A60" s="1" t="s">
        <v>424</v>
      </c>
      <c r="B60" s="2" t="s">
        <v>86</v>
      </c>
      <c r="C60" s="15">
        <v>238.66666666666666</v>
      </c>
      <c r="D60" s="5">
        <v>54</v>
      </c>
      <c r="E60" s="6">
        <v>56</v>
      </c>
      <c r="F60" s="7">
        <v>26</v>
      </c>
      <c r="G60" s="8">
        <v>49</v>
      </c>
      <c r="H60" s="9">
        <f t="shared" si="3"/>
        <v>7</v>
      </c>
      <c r="I60" s="31">
        <v>11.512982606521661</v>
      </c>
      <c r="J60" s="47">
        <f t="shared" si="4"/>
        <v>1</v>
      </c>
      <c r="K60" s="48">
        <f t="shared" si="5"/>
        <v>1</v>
      </c>
    </row>
    <row r="61" spans="1:11" x14ac:dyDescent="0.35">
      <c r="A61" s="1" t="s">
        <v>425</v>
      </c>
      <c r="B61" s="2" t="s">
        <v>9</v>
      </c>
      <c r="C61" s="15">
        <v>203</v>
      </c>
      <c r="D61" s="5">
        <v>54</v>
      </c>
      <c r="E61" s="6">
        <v>57</v>
      </c>
      <c r="F61" s="7">
        <v>21</v>
      </c>
      <c r="G61" s="8">
        <v>61</v>
      </c>
      <c r="H61" s="9">
        <f t="shared" si="3"/>
        <v>-4</v>
      </c>
      <c r="I61" s="31">
        <v>-2.8888608659100328</v>
      </c>
      <c r="J61" s="47" t="str">
        <f t="shared" si="4"/>
        <v/>
      </c>
      <c r="K61" s="48" t="str">
        <f t="shared" si="5"/>
        <v/>
      </c>
    </row>
    <row r="62" spans="1:11" x14ac:dyDescent="0.35">
      <c r="A62" s="1" t="s">
        <v>426</v>
      </c>
      <c r="B62" s="2" t="s">
        <v>55</v>
      </c>
      <c r="C62" s="15">
        <v>232.66666666666666</v>
      </c>
      <c r="D62" s="5">
        <v>48</v>
      </c>
      <c r="E62" s="6">
        <v>58</v>
      </c>
      <c r="F62" s="7">
        <v>23</v>
      </c>
      <c r="G62" s="8">
        <v>54</v>
      </c>
      <c r="H62" s="9">
        <f t="shared" si="3"/>
        <v>4</v>
      </c>
      <c r="I62" s="31">
        <v>-4.3093736864228447</v>
      </c>
      <c r="J62" s="47" t="str">
        <f t="shared" si="4"/>
        <v/>
      </c>
      <c r="K62" s="48" t="str">
        <f t="shared" si="5"/>
        <v/>
      </c>
    </row>
    <row r="63" spans="1:11" x14ac:dyDescent="0.35">
      <c r="A63" s="1" t="s">
        <v>427</v>
      </c>
      <c r="B63" s="2" t="s">
        <v>97</v>
      </c>
      <c r="C63" s="15">
        <v>216.4</v>
      </c>
      <c r="D63" s="5">
        <v>44</v>
      </c>
      <c r="E63" s="6">
        <v>59</v>
      </c>
      <c r="F63" s="7">
        <v>22</v>
      </c>
      <c r="G63" s="8">
        <v>58</v>
      </c>
      <c r="H63" s="9">
        <f t="shared" si="3"/>
        <v>1</v>
      </c>
      <c r="I63" s="31">
        <v>-2.8888608659100328</v>
      </c>
      <c r="J63" s="47" t="str">
        <f t="shared" si="4"/>
        <v/>
      </c>
      <c r="K63" s="48" t="str">
        <f t="shared" si="5"/>
        <v/>
      </c>
    </row>
    <row r="64" spans="1:11" x14ac:dyDescent="0.35">
      <c r="A64" s="1" t="s">
        <v>428</v>
      </c>
      <c r="B64" s="2" t="s">
        <v>14</v>
      </c>
      <c r="C64" s="15">
        <v>245.5</v>
      </c>
      <c r="D64" s="5">
        <v>42</v>
      </c>
      <c r="E64" s="6">
        <v>60</v>
      </c>
      <c r="F64" s="7">
        <v>20</v>
      </c>
      <c r="G64" s="8">
        <v>62</v>
      </c>
      <c r="H64" s="9">
        <f t="shared" si="3"/>
        <v>-2</v>
      </c>
      <c r="I64" s="31">
        <v>11.28293400588484</v>
      </c>
      <c r="J64" s="47">
        <f t="shared" si="4"/>
        <v>-1</v>
      </c>
      <c r="K64" s="48">
        <f t="shared" si="5"/>
        <v>-1</v>
      </c>
    </row>
    <row r="65" spans="1:11" x14ac:dyDescent="0.35">
      <c r="A65" s="1" t="s">
        <v>429</v>
      </c>
      <c r="B65" s="2" t="s">
        <v>51</v>
      </c>
      <c r="C65" s="15">
        <v>202.6</v>
      </c>
      <c r="D65" s="5">
        <v>41</v>
      </c>
      <c r="E65" s="6">
        <v>61</v>
      </c>
      <c r="F65" s="7">
        <v>15</v>
      </c>
      <c r="G65" s="8">
        <v>66</v>
      </c>
      <c r="H65" s="9">
        <f t="shared" si="3"/>
        <v>-5</v>
      </c>
      <c r="I65" s="31">
        <v>-16.420655737704919</v>
      </c>
      <c r="J65" s="47">
        <f t="shared" si="4"/>
        <v>1</v>
      </c>
      <c r="K65" s="48">
        <f t="shared" si="5"/>
        <v>1</v>
      </c>
    </row>
    <row r="66" spans="1:11" x14ac:dyDescent="0.35">
      <c r="A66" s="1" t="s">
        <v>430</v>
      </c>
      <c r="B66" s="2" t="s">
        <v>57</v>
      </c>
      <c r="C66" s="15">
        <v>226</v>
      </c>
      <c r="D66" s="5">
        <v>40</v>
      </c>
      <c r="E66" s="6">
        <v>62</v>
      </c>
      <c r="F66" s="7">
        <v>26</v>
      </c>
      <c r="G66" s="8">
        <v>51</v>
      </c>
      <c r="H66" s="9">
        <f t="shared" si="3"/>
        <v>11</v>
      </c>
      <c r="I66" s="31">
        <v>7.700603292222894</v>
      </c>
      <c r="J66" s="47">
        <f t="shared" si="4"/>
        <v>1</v>
      </c>
      <c r="K66" s="48" t="str">
        <f t="shared" si="5"/>
        <v/>
      </c>
    </row>
    <row r="67" spans="1:11" x14ac:dyDescent="0.35">
      <c r="A67" s="1" t="s">
        <v>431</v>
      </c>
      <c r="B67" s="2" t="s">
        <v>432</v>
      </c>
      <c r="C67" s="15">
        <v>230</v>
      </c>
      <c r="D67" s="5">
        <v>36</v>
      </c>
      <c r="E67" s="6">
        <v>63</v>
      </c>
      <c r="F67" s="7">
        <v>9</v>
      </c>
      <c r="G67" s="8">
        <v>71</v>
      </c>
      <c r="H67" s="9">
        <f t="shared" si="3"/>
        <v>-8</v>
      </c>
      <c r="I67" s="31">
        <v>-11.110655737704917</v>
      </c>
      <c r="J67" s="47">
        <f t="shared" si="4"/>
        <v>1</v>
      </c>
      <c r="K67" s="48">
        <f t="shared" si="5"/>
        <v>1</v>
      </c>
    </row>
    <row r="68" spans="1:11" x14ac:dyDescent="0.35">
      <c r="A68" s="1" t="s">
        <v>433</v>
      </c>
      <c r="B68" s="2" t="s">
        <v>7</v>
      </c>
      <c r="C68" s="15">
        <v>221.33333333333334</v>
      </c>
      <c r="D68" s="5">
        <v>36</v>
      </c>
      <c r="E68" s="6">
        <v>64</v>
      </c>
      <c r="F68" s="7">
        <v>15</v>
      </c>
      <c r="G68" s="8">
        <v>65</v>
      </c>
      <c r="H68" s="9">
        <f t="shared" si="3"/>
        <v>-1</v>
      </c>
      <c r="I68" s="31">
        <v>-1.0729364394593119</v>
      </c>
      <c r="J68" s="47" t="str">
        <f t="shared" si="4"/>
        <v/>
      </c>
      <c r="K68" s="48" t="str">
        <f t="shared" si="5"/>
        <v/>
      </c>
    </row>
    <row r="69" spans="1:11" x14ac:dyDescent="0.35">
      <c r="A69" s="1" t="s">
        <v>434</v>
      </c>
      <c r="B69" s="2" t="s">
        <v>384</v>
      </c>
      <c r="C69" s="15">
        <v>223.5</v>
      </c>
      <c r="D69" s="5">
        <v>31</v>
      </c>
      <c r="E69" s="6">
        <v>65</v>
      </c>
      <c r="F69" s="7">
        <v>11</v>
      </c>
      <c r="G69" s="8">
        <v>68</v>
      </c>
      <c r="H69" s="9">
        <f t="shared" ref="H69:H96" si="6">E69-G69</f>
        <v>-3</v>
      </c>
      <c r="I69" s="31">
        <v>9.2942462230793979</v>
      </c>
      <c r="J69" s="47">
        <f t="shared" ref="J69:J96" si="7">IF(ABS($I69)&gt;=5,SIGN($H69*$I69),"")</f>
        <v>-1</v>
      </c>
      <c r="K69" s="48" t="str">
        <f t="shared" ref="K69:K96" si="8">IF(ABS($I69)&gt;=10,SIGN($H69*$I69),"")</f>
        <v/>
      </c>
    </row>
    <row r="70" spans="1:11" x14ac:dyDescent="0.35">
      <c r="A70" s="1" t="s">
        <v>435</v>
      </c>
      <c r="B70" s="2" t="s">
        <v>88</v>
      </c>
      <c r="C70" s="15">
        <v>224.75</v>
      </c>
      <c r="D70" s="5">
        <v>28</v>
      </c>
      <c r="E70" s="6">
        <v>66</v>
      </c>
      <c r="F70" s="7">
        <v>21</v>
      </c>
      <c r="G70" s="8">
        <v>59</v>
      </c>
      <c r="H70" s="9">
        <f t="shared" si="6"/>
        <v>7</v>
      </c>
      <c r="I70" s="31">
        <v>0.2194724674232873</v>
      </c>
      <c r="J70" s="47" t="str">
        <f t="shared" si="7"/>
        <v/>
      </c>
      <c r="K70" s="48" t="str">
        <f t="shared" si="8"/>
        <v/>
      </c>
    </row>
    <row r="71" spans="1:11" x14ac:dyDescent="0.35">
      <c r="A71" s="1" t="s">
        <v>436</v>
      </c>
      <c r="B71" s="2" t="s">
        <v>130</v>
      </c>
      <c r="C71" s="15">
        <v>223.66666666666666</v>
      </c>
      <c r="D71" s="5">
        <v>23</v>
      </c>
      <c r="E71" s="6">
        <v>67</v>
      </c>
      <c r="F71" s="7">
        <v>16</v>
      </c>
      <c r="G71" s="8">
        <v>64</v>
      </c>
      <c r="H71" s="9">
        <f t="shared" si="6"/>
        <v>3</v>
      </c>
      <c r="I71" s="31">
        <v>-3.3162112932604657</v>
      </c>
      <c r="J71" s="47" t="str">
        <f t="shared" si="7"/>
        <v/>
      </c>
      <c r="K71" s="48" t="str">
        <f t="shared" si="8"/>
        <v/>
      </c>
    </row>
    <row r="72" spans="1:11" x14ac:dyDescent="0.35">
      <c r="A72" s="1" t="s">
        <v>437</v>
      </c>
      <c r="B72" s="2" t="s">
        <v>18</v>
      </c>
      <c r="C72" s="15">
        <v>217.6</v>
      </c>
      <c r="D72" s="5">
        <v>17</v>
      </c>
      <c r="E72" s="6">
        <v>68</v>
      </c>
      <c r="F72" s="7">
        <v>17</v>
      </c>
      <c r="G72" s="8">
        <v>63</v>
      </c>
      <c r="H72" s="9">
        <f t="shared" si="6"/>
        <v>5</v>
      </c>
      <c r="I72" s="31">
        <v>5.8885272688310124</v>
      </c>
      <c r="J72" s="47">
        <f t="shared" si="7"/>
        <v>1</v>
      </c>
      <c r="K72" s="48" t="str">
        <f t="shared" si="8"/>
        <v/>
      </c>
    </row>
    <row r="73" spans="1:11" x14ac:dyDescent="0.35">
      <c r="A73" s="1" t="s">
        <v>438</v>
      </c>
      <c r="B73" s="2" t="s">
        <v>432</v>
      </c>
      <c r="C73" s="15">
        <v>230</v>
      </c>
      <c r="D73" s="5">
        <v>16</v>
      </c>
      <c r="E73" s="6">
        <v>69</v>
      </c>
      <c r="F73" s="7">
        <v>7</v>
      </c>
      <c r="G73" s="8">
        <v>72</v>
      </c>
      <c r="H73" s="9">
        <f t="shared" si="6"/>
        <v>-3</v>
      </c>
      <c r="I73" s="31">
        <v>-11.110655737704917</v>
      </c>
      <c r="J73" s="47">
        <f t="shared" si="7"/>
        <v>1</v>
      </c>
      <c r="K73" s="48">
        <f t="shared" si="8"/>
        <v>1</v>
      </c>
    </row>
    <row r="74" spans="1:11" x14ac:dyDescent="0.35">
      <c r="A74" s="1" t="s">
        <v>439</v>
      </c>
      <c r="B74" s="2" t="s">
        <v>46</v>
      </c>
      <c r="C74" s="15">
        <v>208.5</v>
      </c>
      <c r="D74" s="5">
        <v>14</v>
      </c>
      <c r="E74" s="6">
        <v>70</v>
      </c>
      <c r="F74" s="7">
        <v>14</v>
      </c>
      <c r="G74" s="8">
        <v>67</v>
      </c>
      <c r="H74" s="9">
        <f t="shared" si="6"/>
        <v>3</v>
      </c>
      <c r="I74" s="31">
        <v>-2.6963700234192061</v>
      </c>
      <c r="J74" s="47" t="str">
        <f t="shared" si="7"/>
        <v/>
      </c>
      <c r="K74" s="48" t="str">
        <f t="shared" si="8"/>
        <v/>
      </c>
    </row>
    <row r="75" spans="1:11" x14ac:dyDescent="0.35">
      <c r="A75" s="1" t="s">
        <v>440</v>
      </c>
      <c r="B75" s="2" t="s">
        <v>283</v>
      </c>
      <c r="C75" s="15">
        <v>216</v>
      </c>
      <c r="D75" s="5">
        <v>11</v>
      </c>
      <c r="E75" s="6">
        <v>71</v>
      </c>
      <c r="F75" s="7">
        <v>11</v>
      </c>
      <c r="G75" s="8">
        <v>69</v>
      </c>
      <c r="H75" s="9">
        <f t="shared" si="6"/>
        <v>2</v>
      </c>
      <c r="I75" s="31">
        <v>-1.8797033567525148</v>
      </c>
      <c r="J75" s="47" t="str">
        <f t="shared" si="7"/>
        <v/>
      </c>
      <c r="K75" s="48" t="str">
        <f t="shared" si="8"/>
        <v/>
      </c>
    </row>
    <row r="76" spans="1:11" x14ac:dyDescent="0.35">
      <c r="A76" s="1" t="s">
        <v>441</v>
      </c>
      <c r="B76" s="2" t="s">
        <v>20</v>
      </c>
      <c r="C76" s="15">
        <v>213.33333333333334</v>
      </c>
      <c r="D76" s="5">
        <v>10</v>
      </c>
      <c r="E76" s="6">
        <v>72</v>
      </c>
      <c r="F76" s="7">
        <v>10</v>
      </c>
      <c r="G76" s="8">
        <v>70</v>
      </c>
      <c r="H76" s="9">
        <f t="shared" si="6"/>
        <v>2</v>
      </c>
      <c r="I76" s="31">
        <v>5.1208257437765781</v>
      </c>
      <c r="J76" s="47">
        <f t="shared" si="7"/>
        <v>1</v>
      </c>
      <c r="K76" s="48" t="str">
        <f t="shared" si="8"/>
        <v/>
      </c>
    </row>
    <row r="77" spans="1:11" x14ac:dyDescent="0.35">
      <c r="A77" s="1" t="s">
        <v>442</v>
      </c>
      <c r="B77" s="2" t="s">
        <v>55</v>
      </c>
      <c r="C77" s="15">
        <v>204.5</v>
      </c>
      <c r="D77" s="5">
        <v>5</v>
      </c>
      <c r="E77" s="6">
        <v>73</v>
      </c>
      <c r="F77" s="7">
        <v>5</v>
      </c>
      <c r="G77" s="8">
        <v>73</v>
      </c>
      <c r="H77" s="9">
        <f t="shared" si="6"/>
        <v>0</v>
      </c>
      <c r="I77" s="31">
        <v>-2.0305275325767127</v>
      </c>
      <c r="J77" s="47" t="str">
        <f t="shared" si="7"/>
        <v/>
      </c>
      <c r="K77" s="48" t="str">
        <f t="shared" si="8"/>
        <v/>
      </c>
    </row>
    <row r="78" spans="1:11" x14ac:dyDescent="0.35">
      <c r="A78" s="1" t="s">
        <v>443</v>
      </c>
      <c r="B78" s="2" t="s">
        <v>283</v>
      </c>
      <c r="C78" s="15">
        <v>203</v>
      </c>
      <c r="D78" s="5">
        <v>5</v>
      </c>
      <c r="E78" s="6">
        <v>74</v>
      </c>
      <c r="F78" s="7">
        <v>5</v>
      </c>
      <c r="G78" s="8">
        <v>74</v>
      </c>
      <c r="H78" s="9">
        <f t="shared" si="6"/>
        <v>0</v>
      </c>
      <c r="I78" s="31">
        <v>-1.8797033567525148</v>
      </c>
      <c r="J78" s="47" t="str">
        <f t="shared" si="7"/>
        <v/>
      </c>
      <c r="K78" s="48" t="str">
        <f t="shared" si="8"/>
        <v/>
      </c>
    </row>
    <row r="79" spans="1:11" x14ac:dyDescent="0.35">
      <c r="A79" s="1" t="s">
        <v>444</v>
      </c>
      <c r="B79" s="2" t="s">
        <v>22</v>
      </c>
      <c r="C79" s="15">
        <v>216</v>
      </c>
      <c r="D79" s="5">
        <v>4</v>
      </c>
      <c r="E79" s="6">
        <v>75</v>
      </c>
      <c r="F79" s="7">
        <v>4</v>
      </c>
      <c r="G79" s="8">
        <v>75</v>
      </c>
      <c r="H79" s="9">
        <f t="shared" si="6"/>
        <v>0</v>
      </c>
      <c r="I79" s="31">
        <v>10.315814850530387</v>
      </c>
      <c r="J79" s="47">
        <f t="shared" si="7"/>
        <v>0</v>
      </c>
      <c r="K79" s="48">
        <f t="shared" si="8"/>
        <v>0</v>
      </c>
    </row>
    <row r="80" spans="1:11" x14ac:dyDescent="0.35">
      <c r="A80" s="1" t="s">
        <v>445</v>
      </c>
      <c r="B80" s="2" t="s">
        <v>55</v>
      </c>
      <c r="C80" s="15">
        <v>207</v>
      </c>
      <c r="D80" s="5">
        <v>4</v>
      </c>
      <c r="E80" s="6">
        <v>76</v>
      </c>
      <c r="F80" s="7">
        <v>4</v>
      </c>
      <c r="G80" s="8">
        <v>76</v>
      </c>
      <c r="H80" s="9">
        <f t="shared" si="6"/>
        <v>0</v>
      </c>
      <c r="I80" s="31">
        <v>-4.0145018915510491</v>
      </c>
      <c r="J80" s="47" t="str">
        <f t="shared" si="7"/>
        <v/>
      </c>
      <c r="K80" s="48" t="str">
        <f t="shared" si="8"/>
        <v/>
      </c>
    </row>
    <row r="81" spans="1:11" x14ac:dyDescent="0.35">
      <c r="A81" s="1" t="s">
        <v>446</v>
      </c>
      <c r="B81" s="2" t="s">
        <v>68</v>
      </c>
      <c r="C81" s="15">
        <v>202</v>
      </c>
      <c r="D81" s="5">
        <v>4</v>
      </c>
      <c r="E81" s="6">
        <v>77</v>
      </c>
      <c r="F81" s="7">
        <v>4</v>
      </c>
      <c r="G81" s="8">
        <v>77</v>
      </c>
      <c r="H81" s="9">
        <f t="shared" si="6"/>
        <v>0</v>
      </c>
      <c r="I81" s="31">
        <v>-13.714822404371603</v>
      </c>
      <c r="J81" s="47">
        <f t="shared" si="7"/>
        <v>0</v>
      </c>
      <c r="K81" s="48">
        <f t="shared" si="8"/>
        <v>0</v>
      </c>
    </row>
    <row r="82" spans="1:11" x14ac:dyDescent="0.35">
      <c r="A82" s="1" t="s">
        <v>447</v>
      </c>
      <c r="B82" s="2" t="s">
        <v>66</v>
      </c>
      <c r="C82" s="15">
        <v>191.25</v>
      </c>
      <c r="D82" s="5">
        <v>4</v>
      </c>
      <c r="E82" s="6">
        <v>78</v>
      </c>
      <c r="F82" s="7">
        <v>4</v>
      </c>
      <c r="G82" s="8">
        <v>78</v>
      </c>
      <c r="H82" s="9">
        <f t="shared" si="6"/>
        <v>0</v>
      </c>
      <c r="I82" s="31">
        <v>1.0337887067395286</v>
      </c>
      <c r="J82" s="47" t="str">
        <f t="shared" si="7"/>
        <v/>
      </c>
      <c r="K82" s="48" t="str">
        <f t="shared" si="8"/>
        <v/>
      </c>
    </row>
    <row r="83" spans="1:11" x14ac:dyDescent="0.35">
      <c r="A83" s="1" t="s">
        <v>448</v>
      </c>
      <c r="B83" s="2" t="s">
        <v>49</v>
      </c>
      <c r="C83" s="15">
        <v>191.25</v>
      </c>
      <c r="D83" s="5">
        <v>4</v>
      </c>
      <c r="E83" s="6">
        <v>79</v>
      </c>
      <c r="F83" s="7">
        <v>4</v>
      </c>
      <c r="G83" s="8">
        <v>79</v>
      </c>
      <c r="H83" s="9">
        <f t="shared" si="6"/>
        <v>0</v>
      </c>
      <c r="I83" s="31">
        <v>-10.69479035308953</v>
      </c>
      <c r="J83" s="47">
        <f t="shared" si="7"/>
        <v>0</v>
      </c>
      <c r="K83" s="48">
        <f t="shared" si="8"/>
        <v>0</v>
      </c>
    </row>
    <row r="84" spans="1:11" x14ac:dyDescent="0.35">
      <c r="A84" s="1" t="s">
        <v>449</v>
      </c>
      <c r="B84" s="2" t="s">
        <v>27</v>
      </c>
      <c r="C84" s="15">
        <v>184.66666666666666</v>
      </c>
      <c r="D84" s="5">
        <v>4</v>
      </c>
      <c r="E84" s="6">
        <v>80</v>
      </c>
      <c r="F84" s="7">
        <v>2</v>
      </c>
      <c r="G84" s="8">
        <v>83</v>
      </c>
      <c r="H84" s="9">
        <f t="shared" si="6"/>
        <v>-3</v>
      </c>
      <c r="I84" s="31">
        <v>-15.702322404371586</v>
      </c>
      <c r="J84" s="47">
        <f t="shared" si="7"/>
        <v>1</v>
      </c>
      <c r="K84" s="48">
        <f t="shared" si="8"/>
        <v>1</v>
      </c>
    </row>
    <row r="85" spans="1:11" x14ac:dyDescent="0.35">
      <c r="A85" s="1" t="s">
        <v>450</v>
      </c>
      <c r="B85" s="2" t="s">
        <v>53</v>
      </c>
      <c r="C85" s="15">
        <v>193.6</v>
      </c>
      <c r="D85" s="5">
        <v>3</v>
      </c>
      <c r="E85" s="6">
        <v>81</v>
      </c>
      <c r="F85" s="7">
        <v>3</v>
      </c>
      <c r="G85" s="8">
        <v>80</v>
      </c>
      <c r="H85" s="9">
        <f t="shared" si="6"/>
        <v>1</v>
      </c>
      <c r="I85" s="31">
        <v>-1.3861193968527914</v>
      </c>
      <c r="J85" s="47" t="str">
        <f t="shared" si="7"/>
        <v/>
      </c>
      <c r="K85" s="48" t="str">
        <f t="shared" si="8"/>
        <v/>
      </c>
    </row>
    <row r="86" spans="1:11" x14ac:dyDescent="0.35">
      <c r="A86" s="1" t="s">
        <v>451</v>
      </c>
      <c r="B86" s="2" t="s">
        <v>81</v>
      </c>
      <c r="C86" s="15">
        <v>208</v>
      </c>
      <c r="D86" s="5">
        <v>2</v>
      </c>
      <c r="E86" s="6">
        <v>82</v>
      </c>
      <c r="F86" s="7">
        <v>2</v>
      </c>
      <c r="G86" s="8">
        <v>81</v>
      </c>
      <c r="H86" s="9">
        <f t="shared" si="6"/>
        <v>1</v>
      </c>
      <c r="I86" s="31">
        <v>-5.8606557377049171</v>
      </c>
      <c r="J86" s="47">
        <f t="shared" si="7"/>
        <v>-1</v>
      </c>
      <c r="K86" s="48" t="str">
        <f t="shared" si="8"/>
        <v/>
      </c>
    </row>
    <row r="87" spans="1:11" x14ac:dyDescent="0.35">
      <c r="A87" s="1" t="s">
        <v>452</v>
      </c>
      <c r="B87" s="2" t="s">
        <v>16</v>
      </c>
      <c r="C87" s="15">
        <v>200.5</v>
      </c>
      <c r="D87" s="5">
        <v>2</v>
      </c>
      <c r="E87" s="6">
        <v>83</v>
      </c>
      <c r="F87" s="7">
        <v>2</v>
      </c>
      <c r="G87" s="8">
        <v>82</v>
      </c>
      <c r="H87" s="9">
        <f t="shared" si="6"/>
        <v>1</v>
      </c>
      <c r="I87" s="31">
        <v>5.0496006725514917</v>
      </c>
      <c r="J87" s="47">
        <f t="shared" si="7"/>
        <v>1</v>
      </c>
      <c r="K87" s="48" t="str">
        <f t="shared" si="8"/>
        <v/>
      </c>
    </row>
    <row r="88" spans="1:11" x14ac:dyDescent="0.35">
      <c r="A88" s="1" t="s">
        <v>453</v>
      </c>
      <c r="B88" s="2" t="s">
        <v>86</v>
      </c>
      <c r="C88" s="15">
        <v>196</v>
      </c>
      <c r="D88" s="5">
        <v>0</v>
      </c>
      <c r="E88" s="6">
        <v>84</v>
      </c>
      <c r="F88" s="7">
        <v>0</v>
      </c>
      <c r="G88" s="8">
        <v>84</v>
      </c>
      <c r="H88" s="9">
        <f t="shared" si="6"/>
        <v>0</v>
      </c>
      <c r="I88" s="31">
        <v>6.08378870673954</v>
      </c>
      <c r="J88" s="47">
        <f t="shared" si="7"/>
        <v>0</v>
      </c>
      <c r="K88" s="48" t="str">
        <f t="shared" si="8"/>
        <v/>
      </c>
    </row>
    <row r="89" spans="1:11" x14ac:dyDescent="0.35">
      <c r="A89" s="1" t="s">
        <v>454</v>
      </c>
      <c r="B89" s="2" t="s">
        <v>432</v>
      </c>
      <c r="C89" s="15">
        <v>191</v>
      </c>
      <c r="D89" s="5">
        <v>0</v>
      </c>
      <c r="E89" s="6">
        <v>85</v>
      </c>
      <c r="F89" s="7">
        <v>0</v>
      </c>
      <c r="G89" s="8">
        <v>85</v>
      </c>
      <c r="H89" s="9">
        <f t="shared" si="6"/>
        <v>0</v>
      </c>
      <c r="I89" s="31">
        <v>-11.110655737704917</v>
      </c>
      <c r="J89" s="47">
        <f t="shared" si="7"/>
        <v>0</v>
      </c>
      <c r="K89" s="48">
        <f t="shared" si="8"/>
        <v>0</v>
      </c>
    </row>
    <row r="90" spans="1:11" x14ac:dyDescent="0.35">
      <c r="A90" s="1" t="s">
        <v>455</v>
      </c>
      <c r="B90" s="2" t="s">
        <v>148</v>
      </c>
      <c r="C90" s="15">
        <v>189.33333333333334</v>
      </c>
      <c r="D90" s="5">
        <v>0</v>
      </c>
      <c r="E90" s="6">
        <v>86</v>
      </c>
      <c r="F90" s="7">
        <v>0</v>
      </c>
      <c r="G90" s="8">
        <v>86</v>
      </c>
      <c r="H90" s="9">
        <f t="shared" si="6"/>
        <v>0</v>
      </c>
      <c r="I90" s="31">
        <v>-1.6416081186573024</v>
      </c>
      <c r="J90" s="47" t="str">
        <f t="shared" si="7"/>
        <v/>
      </c>
      <c r="K90" s="48" t="str">
        <f t="shared" si="8"/>
        <v/>
      </c>
    </row>
    <row r="91" spans="1:11" x14ac:dyDescent="0.35">
      <c r="A91" s="1" t="s">
        <v>456</v>
      </c>
      <c r="B91" s="2" t="s">
        <v>36</v>
      </c>
      <c r="C91" s="15">
        <v>175.66666666666666</v>
      </c>
      <c r="D91" s="5">
        <v>0</v>
      </c>
      <c r="E91" s="6">
        <v>87</v>
      </c>
      <c r="F91" s="7">
        <v>0</v>
      </c>
      <c r="G91" s="8">
        <v>87</v>
      </c>
      <c r="H91" s="9">
        <f t="shared" si="6"/>
        <v>0</v>
      </c>
      <c r="I91" s="31">
        <v>-8.0301001821493685</v>
      </c>
      <c r="J91" s="47">
        <f t="shared" si="7"/>
        <v>0</v>
      </c>
      <c r="K91" s="48" t="str">
        <f t="shared" si="8"/>
        <v/>
      </c>
    </row>
    <row r="92" spans="1:11" x14ac:dyDescent="0.35">
      <c r="A92" s="1" t="s">
        <v>457</v>
      </c>
      <c r="B92" s="2" t="s">
        <v>333</v>
      </c>
      <c r="C92" s="15">
        <v>174.5</v>
      </c>
      <c r="D92" s="5">
        <v>0</v>
      </c>
      <c r="E92" s="6">
        <v>88</v>
      </c>
      <c r="F92" s="7">
        <v>0</v>
      </c>
      <c r="G92" s="8">
        <v>88</v>
      </c>
      <c r="H92" s="9">
        <f t="shared" si="6"/>
        <v>0</v>
      </c>
      <c r="I92" s="31">
        <v>-2.2698662640206919</v>
      </c>
      <c r="J92" s="47" t="str">
        <f t="shared" si="7"/>
        <v/>
      </c>
      <c r="K92" s="48" t="str">
        <f t="shared" si="8"/>
        <v/>
      </c>
    </row>
    <row r="93" spans="1:11" x14ac:dyDescent="0.35">
      <c r="A93" s="1" t="s">
        <v>458</v>
      </c>
      <c r="B93" s="2" t="s">
        <v>263</v>
      </c>
      <c r="C93" s="15">
        <v>174</v>
      </c>
      <c r="D93" s="5">
        <v>0</v>
      </c>
      <c r="E93" s="6">
        <v>89</v>
      </c>
      <c r="F93" s="7">
        <v>0</v>
      </c>
      <c r="G93" s="8">
        <v>89</v>
      </c>
      <c r="H93" s="9">
        <f t="shared" si="6"/>
        <v>0</v>
      </c>
      <c r="I93" s="31">
        <v>-5.8606557377049171</v>
      </c>
      <c r="J93" s="47">
        <f t="shared" si="7"/>
        <v>0</v>
      </c>
      <c r="K93" s="48" t="str">
        <f t="shared" si="8"/>
        <v/>
      </c>
    </row>
    <row r="94" spans="1:11" x14ac:dyDescent="0.35">
      <c r="A94" s="1" t="s">
        <v>459</v>
      </c>
      <c r="B94" s="2" t="s">
        <v>460</v>
      </c>
      <c r="C94" s="15">
        <v>171</v>
      </c>
      <c r="D94" s="5">
        <v>0</v>
      </c>
      <c r="E94" s="6">
        <v>90</v>
      </c>
      <c r="F94" s="7">
        <v>0</v>
      </c>
      <c r="G94" s="8">
        <v>90</v>
      </c>
      <c r="H94" s="9">
        <f t="shared" si="6"/>
        <v>0</v>
      </c>
      <c r="I94" s="31">
        <v>-18.810655737704906</v>
      </c>
      <c r="J94" s="47">
        <f t="shared" si="7"/>
        <v>0</v>
      </c>
      <c r="K94" s="48">
        <f t="shared" si="8"/>
        <v>0</v>
      </c>
    </row>
    <row r="95" spans="1:11" x14ac:dyDescent="0.35">
      <c r="A95" s="1" t="s">
        <v>461</v>
      </c>
      <c r="B95" s="2" t="s">
        <v>88</v>
      </c>
      <c r="C95" s="15">
        <v>164.5</v>
      </c>
      <c r="D95" s="5">
        <v>0</v>
      </c>
      <c r="E95" s="6">
        <v>91</v>
      </c>
      <c r="F95" s="7">
        <v>0</v>
      </c>
      <c r="G95" s="8">
        <v>91</v>
      </c>
      <c r="H95" s="9">
        <f t="shared" si="6"/>
        <v>0</v>
      </c>
      <c r="I95" s="31">
        <v>2.7162673392181773</v>
      </c>
      <c r="J95" s="47" t="str">
        <f t="shared" si="7"/>
        <v/>
      </c>
      <c r="K95" s="48" t="str">
        <f t="shared" si="8"/>
        <v/>
      </c>
    </row>
    <row r="96" spans="1:11" ht="15" thickBot="1" x14ac:dyDescent="0.4">
      <c r="A96" s="1" t="s">
        <v>462</v>
      </c>
      <c r="B96" s="2" t="s">
        <v>125</v>
      </c>
      <c r="C96" s="15">
        <v>156</v>
      </c>
      <c r="D96" s="5">
        <v>0</v>
      </c>
      <c r="E96" s="6">
        <v>92</v>
      </c>
      <c r="F96" s="7">
        <v>0</v>
      </c>
      <c r="G96" s="8">
        <v>92</v>
      </c>
      <c r="H96" s="9">
        <f t="shared" si="6"/>
        <v>0</v>
      </c>
      <c r="I96" s="31">
        <v>-31.19398907103826</v>
      </c>
      <c r="J96" s="47">
        <f t="shared" si="7"/>
        <v>0</v>
      </c>
      <c r="K96" s="48">
        <f t="shared" si="8"/>
        <v>0</v>
      </c>
    </row>
    <row r="97" spans="1:11" hidden="1" x14ac:dyDescent="0.35">
      <c r="A97" s="1"/>
      <c r="B97" s="2"/>
      <c r="C97" s="15"/>
      <c r="D97" s="5"/>
      <c r="E97" s="6"/>
      <c r="F97" s="7"/>
      <c r="G97" s="8"/>
      <c r="H97" s="9"/>
      <c r="I97" s="31"/>
      <c r="J97" s="32"/>
      <c r="K97" s="33"/>
    </row>
    <row r="98" spans="1:11" hidden="1" x14ac:dyDescent="0.35">
      <c r="A98" s="1"/>
      <c r="B98" s="2"/>
      <c r="C98" s="15"/>
      <c r="D98" s="5"/>
      <c r="E98" s="6"/>
      <c r="F98" s="7"/>
      <c r="G98" s="8"/>
      <c r="H98" s="9"/>
      <c r="I98" s="31"/>
      <c r="J98" s="32"/>
      <c r="K98" s="33"/>
    </row>
    <row r="99" spans="1:11" hidden="1" x14ac:dyDescent="0.35">
      <c r="A99" s="1"/>
      <c r="B99" s="2"/>
      <c r="C99" s="15"/>
      <c r="D99" s="5"/>
      <c r="E99" s="6"/>
      <c r="F99" s="7"/>
      <c r="G99" s="8"/>
      <c r="H99" s="9"/>
      <c r="I99" s="31"/>
      <c r="J99" s="32"/>
      <c r="K99" s="33"/>
    </row>
    <row r="100" spans="1:11" hidden="1" x14ac:dyDescent="0.35">
      <c r="A100" s="1"/>
      <c r="B100" s="2"/>
      <c r="C100" s="15"/>
      <c r="D100" s="5"/>
      <c r="E100" s="6"/>
      <c r="F100" s="7"/>
      <c r="G100" s="8"/>
      <c r="H100" s="9"/>
      <c r="I100" s="31"/>
      <c r="J100" s="32"/>
      <c r="K100" s="33"/>
    </row>
    <row r="101" spans="1:11" hidden="1" x14ac:dyDescent="0.35">
      <c r="A101" s="1"/>
      <c r="B101" s="2"/>
      <c r="C101" s="15"/>
      <c r="D101" s="5"/>
      <c r="E101" s="6"/>
      <c r="F101" s="7"/>
      <c r="G101" s="8"/>
      <c r="H101" s="9"/>
      <c r="I101" s="31"/>
      <c r="J101" s="32"/>
      <c r="K101" s="33"/>
    </row>
    <row r="102" spans="1:11" hidden="1" x14ac:dyDescent="0.35">
      <c r="A102" s="1"/>
      <c r="B102" s="2"/>
      <c r="C102" s="15"/>
      <c r="D102" s="5"/>
      <c r="E102" s="6"/>
      <c r="F102" s="7"/>
      <c r="G102" s="8"/>
      <c r="H102" s="9"/>
      <c r="I102" s="31"/>
      <c r="J102" s="32"/>
      <c r="K102" s="33"/>
    </row>
    <row r="103" spans="1:11" hidden="1" x14ac:dyDescent="0.35">
      <c r="A103" s="1"/>
      <c r="B103" s="2"/>
      <c r="C103" s="15"/>
      <c r="D103" s="5"/>
      <c r="E103" s="6"/>
      <c r="F103" s="7"/>
      <c r="G103" s="8"/>
      <c r="H103" s="9"/>
      <c r="I103" s="31"/>
      <c r="J103" s="32"/>
      <c r="K103" s="33"/>
    </row>
    <row r="104" spans="1:11" hidden="1" x14ac:dyDescent="0.35">
      <c r="A104" s="1"/>
      <c r="B104" s="2"/>
      <c r="C104" s="15"/>
      <c r="D104" s="5"/>
      <c r="E104" s="6"/>
      <c r="F104" s="7"/>
      <c r="G104" s="8"/>
      <c r="H104" s="9"/>
      <c r="I104" s="31"/>
      <c r="J104" s="32"/>
      <c r="K104" s="33"/>
    </row>
    <row r="105" spans="1:11" hidden="1" x14ac:dyDescent="0.35">
      <c r="A105" s="1"/>
      <c r="B105" s="2"/>
      <c r="C105" s="15"/>
      <c r="D105" s="5"/>
      <c r="E105" s="6"/>
      <c r="F105" s="7"/>
      <c r="G105" s="8"/>
      <c r="H105" s="9"/>
      <c r="I105" s="31"/>
      <c r="J105" s="32"/>
      <c r="K105" s="33"/>
    </row>
    <row r="106" spans="1:11" hidden="1" x14ac:dyDescent="0.35">
      <c r="A106" s="1"/>
      <c r="B106" s="2"/>
      <c r="C106" s="15"/>
      <c r="D106" s="5"/>
      <c r="E106" s="6"/>
      <c r="F106" s="7"/>
      <c r="G106" s="8"/>
      <c r="H106" s="9"/>
      <c r="I106" s="31"/>
      <c r="J106" s="32"/>
      <c r="K106" s="33"/>
    </row>
    <row r="107" spans="1:11" hidden="1" x14ac:dyDescent="0.35">
      <c r="A107" s="1"/>
      <c r="B107" s="2"/>
      <c r="C107" s="15"/>
      <c r="D107" s="5"/>
      <c r="E107" s="6"/>
      <c r="F107" s="7"/>
      <c r="G107" s="8"/>
      <c r="H107" s="9"/>
      <c r="I107" s="31"/>
      <c r="J107" s="32"/>
      <c r="K107" s="33"/>
    </row>
    <row r="108" spans="1:11" hidden="1" x14ac:dyDescent="0.35">
      <c r="A108" s="1"/>
      <c r="B108" s="2"/>
      <c r="C108" s="15"/>
      <c r="D108" s="5"/>
      <c r="E108" s="6"/>
      <c r="F108" s="7"/>
      <c r="G108" s="8"/>
      <c r="H108" s="9"/>
      <c r="I108" s="31"/>
      <c r="J108" s="32"/>
      <c r="K108" s="33"/>
    </row>
    <row r="109" spans="1:11" hidden="1" x14ac:dyDescent="0.35">
      <c r="A109" s="1"/>
      <c r="B109" s="2"/>
      <c r="C109" s="15"/>
      <c r="D109" s="5"/>
      <c r="E109" s="6"/>
      <c r="F109" s="7"/>
      <c r="G109" s="8"/>
      <c r="H109" s="9"/>
      <c r="I109" s="31"/>
      <c r="J109" s="32"/>
      <c r="K109" s="33"/>
    </row>
    <row r="110" spans="1:11" hidden="1" x14ac:dyDescent="0.35">
      <c r="A110" s="1"/>
      <c r="B110" s="2"/>
      <c r="C110" s="15"/>
      <c r="D110" s="5"/>
      <c r="E110" s="6"/>
      <c r="F110" s="7"/>
      <c r="G110" s="8"/>
      <c r="H110" s="9"/>
      <c r="I110" s="31"/>
      <c r="J110" s="32"/>
      <c r="K110" s="33"/>
    </row>
    <row r="111" spans="1:11" hidden="1" x14ac:dyDescent="0.35">
      <c r="A111" s="1"/>
      <c r="B111" s="2"/>
      <c r="C111" s="15"/>
      <c r="D111" s="5"/>
      <c r="E111" s="6"/>
      <c r="F111" s="7"/>
      <c r="G111" s="8"/>
      <c r="H111" s="9"/>
      <c r="I111" s="31"/>
      <c r="J111" s="32"/>
      <c r="K111" s="33"/>
    </row>
    <row r="112" spans="1:11" hidden="1" x14ac:dyDescent="0.35">
      <c r="A112" s="1"/>
      <c r="B112" s="2"/>
      <c r="C112" s="15"/>
      <c r="D112" s="5"/>
      <c r="E112" s="6"/>
      <c r="F112" s="7"/>
      <c r="G112" s="8"/>
      <c r="H112" s="9"/>
      <c r="I112" s="31"/>
      <c r="J112" s="32"/>
      <c r="K112" s="33"/>
    </row>
    <row r="113" spans="1:11" hidden="1" x14ac:dyDescent="0.35">
      <c r="A113" s="1"/>
      <c r="B113" s="2"/>
      <c r="C113" s="15"/>
      <c r="D113" s="5"/>
      <c r="E113" s="6"/>
      <c r="F113" s="7"/>
      <c r="G113" s="8"/>
      <c r="H113" s="9"/>
      <c r="I113" s="31"/>
      <c r="J113" s="32"/>
      <c r="K113" s="33"/>
    </row>
    <row r="114" spans="1:11" hidden="1" x14ac:dyDescent="0.35">
      <c r="A114" s="1"/>
      <c r="B114" s="2"/>
      <c r="C114" s="15"/>
      <c r="D114" s="5"/>
      <c r="E114" s="6"/>
      <c r="F114" s="7"/>
      <c r="G114" s="8"/>
      <c r="H114" s="9"/>
      <c r="I114" s="31"/>
      <c r="J114" s="32"/>
      <c r="K114" s="33"/>
    </row>
    <row r="115" spans="1:11" hidden="1" x14ac:dyDescent="0.35">
      <c r="A115" s="1"/>
      <c r="B115" s="2"/>
      <c r="C115" s="15"/>
      <c r="D115" s="5"/>
      <c r="E115" s="6"/>
      <c r="F115" s="7"/>
      <c r="G115" s="8"/>
      <c r="H115" s="9"/>
      <c r="I115" s="31"/>
      <c r="J115" s="32"/>
      <c r="K115" s="33"/>
    </row>
    <row r="116" spans="1:11" hidden="1" x14ac:dyDescent="0.35">
      <c r="A116" s="1"/>
      <c r="B116" s="2"/>
      <c r="C116" s="15"/>
      <c r="D116" s="5"/>
      <c r="E116" s="6"/>
      <c r="F116" s="7"/>
      <c r="G116" s="8"/>
      <c r="H116" s="9"/>
      <c r="I116" s="31"/>
      <c r="J116" s="32"/>
      <c r="K116" s="33"/>
    </row>
    <row r="117" spans="1:11" hidden="1" x14ac:dyDescent="0.35">
      <c r="A117" s="1"/>
      <c r="B117" s="2"/>
      <c r="C117" s="15"/>
      <c r="D117" s="5"/>
      <c r="E117" s="6"/>
      <c r="F117" s="7"/>
      <c r="G117" s="8"/>
      <c r="H117" s="9"/>
      <c r="I117" s="31"/>
      <c r="J117" s="32"/>
      <c r="K117" s="33"/>
    </row>
    <row r="118" spans="1:11" hidden="1" x14ac:dyDescent="0.35">
      <c r="A118" s="1"/>
      <c r="B118" s="2"/>
      <c r="C118" s="15"/>
      <c r="D118" s="5"/>
      <c r="E118" s="6"/>
      <c r="F118" s="7"/>
      <c r="G118" s="8"/>
      <c r="H118" s="9"/>
      <c r="I118" s="31"/>
      <c r="J118" s="32"/>
      <c r="K118" s="33"/>
    </row>
    <row r="119" spans="1:11" hidden="1" x14ac:dyDescent="0.35">
      <c r="A119" s="1"/>
      <c r="B119" s="2"/>
      <c r="C119" s="15"/>
      <c r="D119" s="5"/>
      <c r="E119" s="6"/>
      <c r="F119" s="7"/>
      <c r="G119" s="8"/>
      <c r="H119" s="9"/>
      <c r="I119" s="31"/>
      <c r="J119" s="32"/>
      <c r="K119" s="33"/>
    </row>
    <row r="120" spans="1:11" hidden="1" x14ac:dyDescent="0.35">
      <c r="A120" s="1"/>
      <c r="B120" s="2"/>
      <c r="C120" s="15"/>
      <c r="D120" s="5"/>
      <c r="E120" s="6"/>
      <c r="F120" s="7"/>
      <c r="G120" s="8"/>
      <c r="H120" s="9"/>
      <c r="I120" s="31"/>
      <c r="J120" s="32"/>
      <c r="K120" s="33"/>
    </row>
    <row r="121" spans="1:11" hidden="1" x14ac:dyDescent="0.35">
      <c r="A121" s="1"/>
      <c r="B121" s="2"/>
      <c r="C121" s="15"/>
      <c r="D121" s="5"/>
      <c r="E121" s="6"/>
      <c r="F121" s="7"/>
      <c r="G121" s="8"/>
      <c r="H121" s="9"/>
      <c r="I121" s="31"/>
      <c r="J121" s="32"/>
      <c r="K121" s="33"/>
    </row>
    <row r="122" spans="1:11" hidden="1" x14ac:dyDescent="0.35">
      <c r="A122" s="1"/>
      <c r="B122" s="2"/>
      <c r="C122" s="15"/>
      <c r="D122" s="5"/>
      <c r="E122" s="6"/>
      <c r="F122" s="7"/>
      <c r="G122" s="8"/>
      <c r="H122" s="9"/>
      <c r="I122" s="31"/>
      <c r="J122" s="32"/>
      <c r="K122" s="33"/>
    </row>
    <row r="123" spans="1:11" hidden="1" x14ac:dyDescent="0.35">
      <c r="A123" s="1"/>
      <c r="B123" s="2"/>
      <c r="C123" s="15"/>
      <c r="D123" s="5"/>
      <c r="E123" s="6"/>
      <c r="F123" s="7"/>
      <c r="G123" s="8"/>
      <c r="H123" s="9"/>
      <c r="I123" s="31"/>
      <c r="J123" s="32"/>
      <c r="K123" s="33"/>
    </row>
    <row r="124" spans="1:11" hidden="1" x14ac:dyDescent="0.35">
      <c r="A124" s="1"/>
      <c r="B124" s="2"/>
      <c r="C124" s="15"/>
      <c r="D124" s="5"/>
      <c r="E124" s="6"/>
      <c r="F124" s="7"/>
      <c r="G124" s="8"/>
      <c r="H124" s="9"/>
      <c r="I124" s="31"/>
      <c r="J124" s="32"/>
      <c r="K124" s="33"/>
    </row>
    <row r="125" spans="1:11" hidden="1" x14ac:dyDescent="0.35">
      <c r="A125" s="1"/>
      <c r="B125" s="2"/>
      <c r="C125" s="15"/>
      <c r="D125" s="5"/>
      <c r="E125" s="6"/>
      <c r="F125" s="7"/>
      <c r="G125" s="8"/>
      <c r="H125" s="9"/>
      <c r="I125" s="31"/>
      <c r="J125" s="32"/>
      <c r="K125" s="33"/>
    </row>
    <row r="126" spans="1:11" hidden="1" x14ac:dyDescent="0.35">
      <c r="A126" s="1"/>
      <c r="B126" s="2"/>
      <c r="C126" s="15"/>
      <c r="D126" s="5"/>
      <c r="E126" s="6"/>
      <c r="F126" s="7"/>
      <c r="G126" s="8"/>
      <c r="H126" s="9"/>
      <c r="I126" s="31"/>
      <c r="J126" s="32"/>
      <c r="K126" s="33"/>
    </row>
    <row r="127" spans="1:11" hidden="1" x14ac:dyDescent="0.35">
      <c r="A127" s="1"/>
      <c r="B127" s="2"/>
      <c r="C127" s="15"/>
      <c r="D127" s="5"/>
      <c r="E127" s="6"/>
      <c r="F127" s="7"/>
      <c r="G127" s="8"/>
      <c r="H127" s="9"/>
      <c r="I127" s="31"/>
      <c r="J127" s="32"/>
      <c r="K127" s="33"/>
    </row>
    <row r="128" spans="1:11" hidden="1" x14ac:dyDescent="0.35">
      <c r="A128" s="1"/>
      <c r="B128" s="2"/>
      <c r="C128" s="15"/>
      <c r="D128" s="5"/>
      <c r="E128" s="6"/>
      <c r="F128" s="7"/>
      <c r="G128" s="8"/>
      <c r="H128" s="9"/>
      <c r="I128" s="31"/>
      <c r="J128" s="32"/>
      <c r="K128" s="33"/>
    </row>
    <row r="129" spans="1:11" hidden="1" x14ac:dyDescent="0.35">
      <c r="A129" s="1"/>
      <c r="B129" s="2"/>
      <c r="C129" s="15"/>
      <c r="D129" s="5"/>
      <c r="E129" s="6"/>
      <c r="F129" s="7"/>
      <c r="G129" s="8"/>
      <c r="H129" s="9"/>
      <c r="I129" s="31"/>
      <c r="J129" s="32"/>
      <c r="K129" s="33"/>
    </row>
    <row r="130" spans="1:11" hidden="1" x14ac:dyDescent="0.35">
      <c r="A130" s="1"/>
      <c r="B130" s="2"/>
      <c r="C130" s="15"/>
      <c r="D130" s="5"/>
      <c r="E130" s="6"/>
      <c r="F130" s="7"/>
      <c r="G130" s="8"/>
      <c r="H130" s="9"/>
      <c r="I130" s="31"/>
      <c r="J130" s="32"/>
      <c r="K130" s="33"/>
    </row>
    <row r="131" spans="1:11" hidden="1" x14ac:dyDescent="0.35">
      <c r="A131" s="1"/>
      <c r="B131" s="2"/>
      <c r="C131" s="15"/>
      <c r="D131" s="5"/>
      <c r="E131" s="6"/>
      <c r="F131" s="7"/>
      <c r="G131" s="8"/>
      <c r="H131" s="9"/>
      <c r="I131" s="31"/>
      <c r="J131" s="32"/>
      <c r="K131" s="33"/>
    </row>
    <row r="132" spans="1:11" hidden="1" x14ac:dyDescent="0.35">
      <c r="A132" s="1"/>
      <c r="B132" s="2"/>
      <c r="C132" s="15"/>
      <c r="D132" s="5"/>
      <c r="E132" s="6"/>
      <c r="F132" s="7"/>
      <c r="G132" s="8"/>
      <c r="H132" s="9"/>
      <c r="I132" s="31"/>
      <c r="J132" s="32"/>
      <c r="K132" s="33"/>
    </row>
    <row r="133" spans="1:11" hidden="1" x14ac:dyDescent="0.35">
      <c r="A133" s="1"/>
      <c r="B133" s="2"/>
      <c r="C133" s="15"/>
      <c r="D133" s="5"/>
      <c r="E133" s="6"/>
      <c r="F133" s="7"/>
      <c r="G133" s="8"/>
      <c r="H133" s="9"/>
      <c r="I133" s="31"/>
      <c r="J133" s="32"/>
      <c r="K133" s="33"/>
    </row>
    <row r="134" spans="1:11" hidden="1" x14ac:dyDescent="0.35">
      <c r="A134" s="1"/>
      <c r="B134" s="2"/>
      <c r="C134" s="15"/>
      <c r="D134" s="5"/>
      <c r="E134" s="6"/>
      <c r="F134" s="7"/>
      <c r="G134" s="8"/>
      <c r="H134" s="9"/>
      <c r="I134" s="31"/>
      <c r="J134" s="32"/>
      <c r="K134" s="33"/>
    </row>
    <row r="135" spans="1:11" hidden="1" x14ac:dyDescent="0.35">
      <c r="A135" s="1"/>
      <c r="B135" s="2"/>
      <c r="C135" s="15"/>
      <c r="D135" s="5"/>
      <c r="E135" s="6"/>
      <c r="F135" s="7"/>
      <c r="G135" s="8"/>
      <c r="H135" s="9"/>
      <c r="I135" s="31"/>
      <c r="J135" s="32"/>
      <c r="K135" s="33"/>
    </row>
    <row r="136" spans="1:11" hidden="1" x14ac:dyDescent="0.35">
      <c r="A136" s="1"/>
      <c r="B136" s="2"/>
      <c r="C136" s="15"/>
      <c r="D136" s="5"/>
      <c r="E136" s="6"/>
      <c r="F136" s="7"/>
      <c r="G136" s="8"/>
      <c r="H136" s="9"/>
      <c r="I136" s="31"/>
      <c r="J136" s="32"/>
      <c r="K136" s="33"/>
    </row>
    <row r="137" spans="1:11" hidden="1" x14ac:dyDescent="0.35">
      <c r="A137" s="1"/>
      <c r="B137" s="2"/>
      <c r="C137" s="15"/>
      <c r="D137" s="5"/>
      <c r="E137" s="6"/>
      <c r="F137" s="7"/>
      <c r="G137" s="8"/>
      <c r="H137" s="9"/>
      <c r="I137" s="31"/>
      <c r="J137" s="32"/>
      <c r="K137" s="33"/>
    </row>
    <row r="138" spans="1:11" hidden="1" x14ac:dyDescent="0.35">
      <c r="A138" s="1"/>
      <c r="B138" s="2"/>
      <c r="C138" s="15"/>
      <c r="D138" s="5"/>
      <c r="E138" s="6"/>
      <c r="F138" s="7"/>
      <c r="G138" s="8"/>
      <c r="H138" s="9"/>
      <c r="I138" s="31"/>
      <c r="J138" s="32"/>
      <c r="K138" s="33"/>
    </row>
    <row r="139" spans="1:11" hidden="1" x14ac:dyDescent="0.35">
      <c r="A139" s="1"/>
      <c r="B139" s="2"/>
      <c r="C139" s="15"/>
      <c r="D139" s="5"/>
      <c r="E139" s="6"/>
      <c r="F139" s="7"/>
      <c r="G139" s="8"/>
      <c r="H139" s="9"/>
      <c r="I139" s="31"/>
      <c r="J139" s="32"/>
      <c r="K139" s="33"/>
    </row>
    <row r="140" spans="1:11" hidden="1" x14ac:dyDescent="0.35">
      <c r="A140" s="1"/>
      <c r="B140" s="2"/>
      <c r="C140" s="15"/>
      <c r="D140" s="5"/>
      <c r="E140" s="6"/>
      <c r="F140" s="7"/>
      <c r="G140" s="8"/>
      <c r="H140" s="9"/>
      <c r="I140" s="31"/>
      <c r="J140" s="32"/>
      <c r="K140" s="33"/>
    </row>
    <row r="141" spans="1:11" hidden="1" x14ac:dyDescent="0.35">
      <c r="A141" s="1"/>
      <c r="B141" s="2"/>
      <c r="C141" s="15"/>
      <c r="D141" s="5"/>
      <c r="E141" s="6"/>
      <c r="F141" s="7"/>
      <c r="G141" s="8"/>
      <c r="H141" s="9"/>
      <c r="I141" s="31"/>
      <c r="J141" s="32"/>
      <c r="K141" s="33"/>
    </row>
    <row r="142" spans="1:11" hidden="1" x14ac:dyDescent="0.35">
      <c r="A142" s="1"/>
      <c r="B142" s="2"/>
      <c r="C142" s="15"/>
      <c r="D142" s="5"/>
      <c r="E142" s="6"/>
      <c r="F142" s="7"/>
      <c r="G142" s="8"/>
      <c r="H142" s="9"/>
      <c r="I142" s="31"/>
      <c r="J142" s="32"/>
      <c r="K142" s="33"/>
    </row>
    <row r="143" spans="1:11" hidden="1" x14ac:dyDescent="0.35">
      <c r="A143" s="1"/>
      <c r="B143" s="2"/>
      <c r="C143" s="15"/>
      <c r="D143" s="5"/>
      <c r="E143" s="6"/>
      <c r="F143" s="7"/>
      <c r="G143" s="8"/>
      <c r="H143" s="9"/>
      <c r="I143" s="31"/>
      <c r="J143" s="32"/>
      <c r="K143" s="33"/>
    </row>
    <row r="144" spans="1:11" hidden="1" x14ac:dyDescent="0.35">
      <c r="A144" s="1"/>
      <c r="B144" s="2"/>
      <c r="C144" s="15"/>
      <c r="D144" s="5"/>
      <c r="E144" s="6"/>
      <c r="F144" s="7"/>
      <c r="G144" s="8"/>
      <c r="H144" s="9"/>
      <c r="I144" s="31"/>
      <c r="J144" s="32"/>
      <c r="K144" s="33"/>
    </row>
    <row r="145" spans="1:11" hidden="1" x14ac:dyDescent="0.35">
      <c r="A145" s="1"/>
      <c r="B145" s="2"/>
      <c r="C145" s="15"/>
      <c r="D145" s="5"/>
      <c r="E145" s="6"/>
      <c r="F145" s="7"/>
      <c r="G145" s="8"/>
      <c r="H145" s="9"/>
      <c r="I145" s="31"/>
      <c r="J145" s="32"/>
      <c r="K145" s="33"/>
    </row>
    <row r="146" spans="1:11" hidden="1" x14ac:dyDescent="0.35">
      <c r="A146" s="1"/>
      <c r="B146" s="2"/>
      <c r="C146" s="15"/>
      <c r="D146" s="5"/>
      <c r="E146" s="6"/>
      <c r="F146" s="7"/>
      <c r="G146" s="8"/>
      <c r="H146" s="9"/>
      <c r="I146" s="31"/>
      <c r="J146" s="32"/>
      <c r="K146" s="33"/>
    </row>
    <row r="147" spans="1:11" hidden="1" x14ac:dyDescent="0.35">
      <c r="A147" s="1"/>
      <c r="B147" s="2"/>
      <c r="C147" s="15"/>
      <c r="D147" s="5"/>
      <c r="E147" s="6"/>
      <c r="F147" s="7"/>
      <c r="G147" s="8"/>
      <c r="H147" s="9"/>
      <c r="I147" s="31"/>
      <c r="J147" s="32"/>
      <c r="K147" s="33"/>
    </row>
    <row r="148" spans="1:11" hidden="1" x14ac:dyDescent="0.35">
      <c r="A148" s="1"/>
      <c r="B148" s="2"/>
      <c r="C148" s="15"/>
      <c r="D148" s="5"/>
      <c r="E148" s="6"/>
      <c r="F148" s="7"/>
      <c r="G148" s="8"/>
      <c r="H148" s="9"/>
      <c r="I148" s="31"/>
      <c r="J148" s="32"/>
      <c r="K148" s="33"/>
    </row>
    <row r="149" spans="1:11" hidden="1" x14ac:dyDescent="0.35">
      <c r="A149" s="1"/>
      <c r="B149" s="2"/>
      <c r="C149" s="15"/>
      <c r="D149" s="5"/>
      <c r="E149" s="6"/>
      <c r="F149" s="7"/>
      <c r="G149" s="8"/>
      <c r="H149" s="9"/>
      <c r="I149" s="31"/>
      <c r="J149" s="32"/>
      <c r="K149" s="33"/>
    </row>
    <row r="150" spans="1:11" hidden="1" x14ac:dyDescent="0.35">
      <c r="A150" s="1"/>
      <c r="B150" s="2"/>
      <c r="C150" s="15"/>
      <c r="D150" s="5"/>
      <c r="E150" s="6"/>
      <c r="F150" s="7"/>
      <c r="G150" s="8"/>
      <c r="H150" s="9"/>
      <c r="I150" s="31"/>
      <c r="J150" s="32"/>
      <c r="K150" s="33"/>
    </row>
    <row r="151" spans="1:11" hidden="1" x14ac:dyDescent="0.35">
      <c r="A151" s="1"/>
      <c r="B151" s="2"/>
      <c r="C151" s="15"/>
      <c r="D151" s="5"/>
      <c r="E151" s="6"/>
      <c r="F151" s="7"/>
      <c r="G151" s="8"/>
      <c r="H151" s="9"/>
      <c r="I151" s="31"/>
      <c r="J151" s="32"/>
      <c r="K151" s="33"/>
    </row>
    <row r="152" spans="1:11" hidden="1" x14ac:dyDescent="0.35">
      <c r="A152" s="1"/>
      <c r="B152" s="2"/>
      <c r="C152" s="15"/>
      <c r="D152" s="5"/>
      <c r="E152" s="6"/>
      <c r="F152" s="7"/>
      <c r="G152" s="8"/>
      <c r="H152" s="9"/>
      <c r="I152" s="31"/>
      <c r="J152" s="32"/>
      <c r="K152" s="33"/>
    </row>
    <row r="153" spans="1:11" hidden="1" x14ac:dyDescent="0.35">
      <c r="A153" s="1"/>
      <c r="B153" s="2"/>
      <c r="C153" s="15"/>
      <c r="D153" s="5"/>
      <c r="E153" s="6"/>
      <c r="F153" s="7"/>
      <c r="G153" s="8"/>
      <c r="H153" s="9"/>
      <c r="I153" s="31"/>
      <c r="J153" s="32"/>
      <c r="K153" s="33"/>
    </row>
    <row r="154" spans="1:11" ht="15" hidden="1" thickBot="1" x14ac:dyDescent="0.4">
      <c r="A154" s="3"/>
      <c r="B154" s="4"/>
      <c r="C154" s="16"/>
      <c r="D154" s="10"/>
      <c r="E154" s="11"/>
      <c r="F154" s="12"/>
      <c r="G154" s="13"/>
      <c r="H154" s="14"/>
      <c r="I154" s="36"/>
      <c r="J154" s="34"/>
      <c r="K154" s="35"/>
    </row>
    <row r="155" spans="1:11" ht="1" customHeight="1" thickTop="1" x14ac:dyDescent="0.3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</sheetData>
  <sortState xmlns:xlrd2="http://schemas.microsoft.com/office/spreadsheetml/2017/richdata2" ref="A5:I96">
    <sortCondition ref="E5:E96"/>
  </sortState>
  <mergeCells count="8">
    <mergeCell ref="H3:H4"/>
    <mergeCell ref="I3:K3"/>
    <mergeCell ref="A1:K1"/>
    <mergeCell ref="A3:A4"/>
    <mergeCell ref="B3:B4"/>
    <mergeCell ref="C3:C4"/>
    <mergeCell ref="D3:E3"/>
    <mergeCell ref="F3:G3"/>
  </mergeCells>
  <conditionalFormatting sqref="H5:H96">
    <cfRule type="colorScale" priority="4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I5:I96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J5:K96">
    <cfRule type="colorScale" priority="1">
      <colorScale>
        <cfvo type="min"/>
        <cfvo type="num" val="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A1CB2-AE6D-46DA-984A-07867C09D968}">
  <sheetPr codeName="List7"/>
  <dimension ref="A1:K155"/>
  <sheetViews>
    <sheetView workbookViewId="0">
      <pane ySplit="4" topLeftCell="A5" activePane="bottomLeft" state="frozen"/>
      <selection activeCell="J7" sqref="J7"/>
      <selection pane="bottomLeft" activeCell="A5" sqref="A5"/>
    </sheetView>
  </sheetViews>
  <sheetFormatPr defaultRowHeight="14.5" x14ac:dyDescent="0.35"/>
  <cols>
    <col min="1" max="2" width="25.6328125" customWidth="1"/>
    <col min="3" max="9" width="10.6328125" customWidth="1"/>
    <col min="10" max="11" width="5.6328125" customWidth="1"/>
  </cols>
  <sheetData>
    <row r="1" spans="1:11" ht="25" customHeight="1" x14ac:dyDescent="0.35">
      <c r="A1" s="60" t="s">
        <v>793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5" customHeight="1" thickBot="1" x14ac:dyDescent="0.4"/>
    <row r="3" spans="1:11" ht="20" customHeight="1" thickTop="1" x14ac:dyDescent="0.35">
      <c r="A3" s="61" t="s">
        <v>0</v>
      </c>
      <c r="B3" s="63" t="s">
        <v>1</v>
      </c>
      <c r="C3" s="65" t="s">
        <v>2</v>
      </c>
      <c r="D3" s="65" t="s">
        <v>549</v>
      </c>
      <c r="E3" s="65"/>
      <c r="F3" s="65" t="s">
        <v>550</v>
      </c>
      <c r="G3" s="65"/>
      <c r="H3" s="55" t="s">
        <v>5</v>
      </c>
      <c r="I3" s="57" t="s">
        <v>551</v>
      </c>
      <c r="J3" s="58"/>
      <c r="K3" s="59"/>
    </row>
    <row r="4" spans="1:11" ht="20" customHeight="1" thickBot="1" x14ac:dyDescent="0.4">
      <c r="A4" s="62"/>
      <c r="B4" s="64"/>
      <c r="C4" s="66"/>
      <c r="D4" s="18" t="s">
        <v>3</v>
      </c>
      <c r="E4" s="19" t="s">
        <v>4</v>
      </c>
      <c r="F4" s="20" t="s">
        <v>3</v>
      </c>
      <c r="G4" s="18" t="s">
        <v>4</v>
      </c>
      <c r="H4" s="56"/>
      <c r="I4" s="38" t="s">
        <v>784</v>
      </c>
      <c r="J4" s="43" t="s">
        <v>785</v>
      </c>
      <c r="K4" s="44" t="s">
        <v>786</v>
      </c>
    </row>
    <row r="5" spans="1:11" ht="15" thickTop="1" x14ac:dyDescent="0.35">
      <c r="A5" s="21" t="s">
        <v>6</v>
      </c>
      <c r="B5" s="22" t="s">
        <v>7</v>
      </c>
      <c r="C5" s="23">
        <v>275</v>
      </c>
      <c r="D5" s="24">
        <v>630</v>
      </c>
      <c r="E5" s="25">
        <v>1</v>
      </c>
      <c r="F5" s="26">
        <v>165</v>
      </c>
      <c r="G5" s="27">
        <v>1</v>
      </c>
      <c r="H5" s="28">
        <f t="shared" ref="H5:H36" si="0">E5-G5</f>
        <v>0</v>
      </c>
      <c r="I5" s="37">
        <v>6.7151629771195189</v>
      </c>
      <c r="J5" s="45">
        <f>IF(ABS($I5)&gt;=5,SIGN($H5*$I5),"")</f>
        <v>0</v>
      </c>
      <c r="K5" s="46" t="str">
        <f t="shared" ref="K5:K36" si="1">IF(ABS($I5)&gt;=10,SIGN($H5*$I5),"")</f>
        <v/>
      </c>
    </row>
    <row r="6" spans="1:11" x14ac:dyDescent="0.35">
      <c r="A6" s="1" t="s">
        <v>8</v>
      </c>
      <c r="B6" s="2" t="s">
        <v>9</v>
      </c>
      <c r="C6" s="15">
        <v>269.66666666666669</v>
      </c>
      <c r="D6" s="5">
        <v>567</v>
      </c>
      <c r="E6" s="6">
        <v>2</v>
      </c>
      <c r="F6" s="7">
        <v>148</v>
      </c>
      <c r="G6" s="8">
        <v>3</v>
      </c>
      <c r="H6" s="9">
        <f t="shared" si="0"/>
        <v>-1</v>
      </c>
      <c r="I6" s="31">
        <v>-7.9957777025711607</v>
      </c>
      <c r="J6" s="47">
        <f t="shared" ref="J6:J36" si="2">IF(ABS($I6)&gt;=5,SIGN($H6*$I6),"")</f>
        <v>1</v>
      </c>
      <c r="K6" s="48" t="str">
        <f t="shared" si="1"/>
        <v/>
      </c>
    </row>
    <row r="7" spans="1:11" x14ac:dyDescent="0.35">
      <c r="A7" s="1" t="s">
        <v>10</v>
      </c>
      <c r="B7" s="2" t="s">
        <v>9</v>
      </c>
      <c r="C7" s="15">
        <v>268.16666666666669</v>
      </c>
      <c r="D7" s="5">
        <v>556</v>
      </c>
      <c r="E7" s="6">
        <v>3</v>
      </c>
      <c r="F7" s="7">
        <v>139</v>
      </c>
      <c r="G7" s="8">
        <v>4</v>
      </c>
      <c r="H7" s="9">
        <f t="shared" si="0"/>
        <v>-1</v>
      </c>
      <c r="I7" s="31">
        <v>-7.9957777025711607</v>
      </c>
      <c r="J7" s="47">
        <f t="shared" si="2"/>
        <v>1</v>
      </c>
      <c r="K7" s="48" t="str">
        <f t="shared" si="1"/>
        <v/>
      </c>
    </row>
    <row r="8" spans="1:11" x14ac:dyDescent="0.35">
      <c r="A8" s="1" t="s">
        <v>11</v>
      </c>
      <c r="B8" s="2" t="s">
        <v>12</v>
      </c>
      <c r="C8" s="15">
        <v>275.16666666666669</v>
      </c>
      <c r="D8" s="5">
        <v>553</v>
      </c>
      <c r="E8" s="6">
        <v>4</v>
      </c>
      <c r="F8" s="7">
        <v>159</v>
      </c>
      <c r="G8" s="8">
        <v>2</v>
      </c>
      <c r="H8" s="9">
        <f t="shared" si="0"/>
        <v>2</v>
      </c>
      <c r="I8" s="31">
        <v>6.7151629771195189</v>
      </c>
      <c r="J8" s="47">
        <f t="shared" si="2"/>
        <v>1</v>
      </c>
      <c r="K8" s="48" t="str">
        <f t="shared" si="1"/>
        <v/>
      </c>
    </row>
    <row r="9" spans="1:11" x14ac:dyDescent="0.35">
      <c r="A9" s="1" t="s">
        <v>13</v>
      </c>
      <c r="B9" s="2" t="s">
        <v>14</v>
      </c>
      <c r="C9" s="15">
        <v>266.8</v>
      </c>
      <c r="D9" s="5">
        <v>499</v>
      </c>
      <c r="E9" s="6">
        <v>5</v>
      </c>
      <c r="F9" s="7">
        <v>129</v>
      </c>
      <c r="G9" s="8">
        <v>6</v>
      </c>
      <c r="H9" s="9">
        <f t="shared" si="0"/>
        <v>-1</v>
      </c>
      <c r="I9" s="31">
        <v>-3.1703906505393888</v>
      </c>
      <c r="J9" s="47" t="str">
        <f t="shared" si="2"/>
        <v/>
      </c>
      <c r="K9" s="48" t="str">
        <f t="shared" si="1"/>
        <v/>
      </c>
    </row>
    <row r="10" spans="1:11" x14ac:dyDescent="0.35">
      <c r="A10" s="1" t="s">
        <v>15</v>
      </c>
      <c r="B10" s="2" t="s">
        <v>16</v>
      </c>
      <c r="C10" s="15">
        <v>255</v>
      </c>
      <c r="D10" s="5">
        <v>494</v>
      </c>
      <c r="E10" s="6">
        <v>6</v>
      </c>
      <c r="F10" s="7">
        <v>108</v>
      </c>
      <c r="G10" s="8">
        <v>10</v>
      </c>
      <c r="H10" s="9">
        <f t="shared" si="0"/>
        <v>-4</v>
      </c>
      <c r="I10" s="31">
        <v>-6.1022591840526559</v>
      </c>
      <c r="J10" s="47">
        <f t="shared" si="2"/>
        <v>1</v>
      </c>
      <c r="K10" s="48" t="str">
        <f t="shared" si="1"/>
        <v/>
      </c>
    </row>
    <row r="11" spans="1:11" x14ac:dyDescent="0.35">
      <c r="A11" s="1" t="s">
        <v>17</v>
      </c>
      <c r="B11" s="2" t="s">
        <v>18</v>
      </c>
      <c r="C11" s="15">
        <v>264.66666666666669</v>
      </c>
      <c r="D11" s="5">
        <v>478</v>
      </c>
      <c r="E11" s="6">
        <v>7</v>
      </c>
      <c r="F11" s="7">
        <v>119</v>
      </c>
      <c r="G11" s="8">
        <v>9</v>
      </c>
      <c r="H11" s="9">
        <f t="shared" si="0"/>
        <v>-2</v>
      </c>
      <c r="I11" s="31">
        <v>10.482602944559488</v>
      </c>
      <c r="J11" s="47">
        <f t="shared" si="2"/>
        <v>-1</v>
      </c>
      <c r="K11" s="48">
        <f t="shared" si="1"/>
        <v>-1</v>
      </c>
    </row>
    <row r="12" spans="1:11" x14ac:dyDescent="0.35">
      <c r="A12" s="1" t="s">
        <v>19</v>
      </c>
      <c r="B12" s="2" t="s">
        <v>20</v>
      </c>
      <c r="C12" s="15">
        <v>263</v>
      </c>
      <c r="D12" s="5">
        <v>442</v>
      </c>
      <c r="E12" s="6">
        <v>8</v>
      </c>
      <c r="F12" s="7">
        <v>123</v>
      </c>
      <c r="G12" s="8">
        <v>7</v>
      </c>
      <c r="H12" s="9">
        <f t="shared" si="0"/>
        <v>1</v>
      </c>
      <c r="I12" s="31">
        <v>4.2087238022592715</v>
      </c>
      <c r="J12" s="47" t="str">
        <f t="shared" si="2"/>
        <v/>
      </c>
      <c r="K12" s="48" t="str">
        <f t="shared" si="1"/>
        <v/>
      </c>
    </row>
    <row r="13" spans="1:11" x14ac:dyDescent="0.35">
      <c r="A13" s="1" t="s">
        <v>21</v>
      </c>
      <c r="B13" s="2" t="s">
        <v>22</v>
      </c>
      <c r="C13" s="15">
        <v>266.83333333333331</v>
      </c>
      <c r="D13" s="5">
        <v>386</v>
      </c>
      <c r="E13" s="6">
        <v>9</v>
      </c>
      <c r="F13" s="7">
        <v>139</v>
      </c>
      <c r="G13" s="8">
        <v>5</v>
      </c>
      <c r="H13" s="9">
        <f t="shared" si="0"/>
        <v>4</v>
      </c>
      <c r="I13" s="31">
        <v>8.4366338551693332</v>
      </c>
      <c r="J13" s="47">
        <f t="shared" si="2"/>
        <v>1</v>
      </c>
      <c r="K13" s="48" t="str">
        <f t="shared" si="1"/>
        <v/>
      </c>
    </row>
    <row r="14" spans="1:11" x14ac:dyDescent="0.35">
      <c r="A14" s="1" t="s">
        <v>23</v>
      </c>
      <c r="B14" s="2" t="s">
        <v>22</v>
      </c>
      <c r="C14" s="15">
        <v>257.33333333333331</v>
      </c>
      <c r="D14" s="5">
        <v>383</v>
      </c>
      <c r="E14" s="6">
        <v>10</v>
      </c>
      <c r="F14" s="7">
        <v>107</v>
      </c>
      <c r="G14" s="8">
        <v>11</v>
      </c>
      <c r="H14" s="9">
        <f t="shared" si="0"/>
        <v>-1</v>
      </c>
      <c r="I14" s="31">
        <v>8.4366338551693332</v>
      </c>
      <c r="J14" s="47">
        <f t="shared" si="2"/>
        <v>-1</v>
      </c>
      <c r="K14" s="48" t="str">
        <f t="shared" si="1"/>
        <v/>
      </c>
    </row>
    <row r="15" spans="1:11" x14ac:dyDescent="0.35">
      <c r="A15" s="1" t="s">
        <v>24</v>
      </c>
      <c r="B15" s="2" t="s">
        <v>25</v>
      </c>
      <c r="C15" s="15">
        <v>264.8</v>
      </c>
      <c r="D15" s="5">
        <v>379</v>
      </c>
      <c r="E15" s="6">
        <v>11</v>
      </c>
      <c r="F15" s="7">
        <v>121</v>
      </c>
      <c r="G15" s="8">
        <v>8</v>
      </c>
      <c r="H15" s="9">
        <f t="shared" si="0"/>
        <v>3</v>
      </c>
      <c r="I15" s="31">
        <v>12.888819875776392</v>
      </c>
      <c r="J15" s="47">
        <f t="shared" si="2"/>
        <v>1</v>
      </c>
      <c r="K15" s="48">
        <f t="shared" si="1"/>
        <v>1</v>
      </c>
    </row>
    <row r="16" spans="1:11" x14ac:dyDescent="0.35">
      <c r="A16" s="1" t="s">
        <v>26</v>
      </c>
      <c r="B16" s="2" t="s">
        <v>27</v>
      </c>
      <c r="C16" s="15">
        <v>258</v>
      </c>
      <c r="D16" s="5">
        <v>359</v>
      </c>
      <c r="E16" s="6">
        <v>12</v>
      </c>
      <c r="F16" s="7">
        <v>102</v>
      </c>
      <c r="G16" s="8">
        <v>12</v>
      </c>
      <c r="H16" s="9">
        <f t="shared" si="0"/>
        <v>0</v>
      </c>
      <c r="I16" s="31">
        <v>7.4340579710144823</v>
      </c>
      <c r="J16" s="47">
        <f t="shared" si="2"/>
        <v>0</v>
      </c>
      <c r="K16" s="48" t="str">
        <f t="shared" si="1"/>
        <v/>
      </c>
    </row>
    <row r="17" spans="1:11" x14ac:dyDescent="0.35">
      <c r="A17" s="1" t="s">
        <v>28</v>
      </c>
      <c r="B17" s="2" t="s">
        <v>14</v>
      </c>
      <c r="C17" s="15">
        <v>257.16666666666669</v>
      </c>
      <c r="D17" s="5">
        <v>339</v>
      </c>
      <c r="E17" s="6">
        <v>13</v>
      </c>
      <c r="F17" s="7">
        <v>91</v>
      </c>
      <c r="G17" s="8">
        <v>16</v>
      </c>
      <c r="H17" s="9">
        <f t="shared" si="0"/>
        <v>-3</v>
      </c>
      <c r="I17" s="31">
        <v>-2.9642259331904484</v>
      </c>
      <c r="J17" s="47" t="str">
        <f t="shared" si="2"/>
        <v/>
      </c>
      <c r="K17" s="48" t="str">
        <f t="shared" si="1"/>
        <v/>
      </c>
    </row>
    <row r="18" spans="1:11" x14ac:dyDescent="0.35">
      <c r="A18" s="1" t="s">
        <v>29</v>
      </c>
      <c r="B18" s="2" t="s">
        <v>30</v>
      </c>
      <c r="C18" s="15">
        <v>253.66666666666666</v>
      </c>
      <c r="D18" s="5">
        <v>333</v>
      </c>
      <c r="E18" s="6">
        <v>14</v>
      </c>
      <c r="F18" s="7">
        <v>92</v>
      </c>
      <c r="G18" s="8">
        <v>15</v>
      </c>
      <c r="H18" s="9">
        <f t="shared" si="0"/>
        <v>-1</v>
      </c>
      <c r="I18" s="31">
        <v>6.7151629771195189</v>
      </c>
      <c r="J18" s="47">
        <f t="shared" si="2"/>
        <v>-1</v>
      </c>
      <c r="K18" s="48" t="str">
        <f t="shared" si="1"/>
        <v/>
      </c>
    </row>
    <row r="19" spans="1:11" x14ac:dyDescent="0.35">
      <c r="A19" s="1" t="s">
        <v>31</v>
      </c>
      <c r="B19" s="2" t="s">
        <v>32</v>
      </c>
      <c r="C19" s="15">
        <v>252.5</v>
      </c>
      <c r="D19" s="5">
        <v>333</v>
      </c>
      <c r="E19" s="6">
        <v>15</v>
      </c>
      <c r="F19" s="7">
        <v>94</v>
      </c>
      <c r="G19" s="8">
        <v>13</v>
      </c>
      <c r="H19" s="9">
        <f t="shared" si="0"/>
        <v>2</v>
      </c>
      <c r="I19" s="31">
        <v>16.91262939958591</v>
      </c>
      <c r="J19" s="47">
        <f t="shared" si="2"/>
        <v>1</v>
      </c>
      <c r="K19" s="48">
        <f t="shared" si="1"/>
        <v>1</v>
      </c>
    </row>
    <row r="20" spans="1:11" x14ac:dyDescent="0.35">
      <c r="A20" s="1" t="s">
        <v>33</v>
      </c>
      <c r="B20" s="2" t="s">
        <v>34</v>
      </c>
      <c r="C20" s="15">
        <v>252.33333333333334</v>
      </c>
      <c r="D20" s="5">
        <v>322</v>
      </c>
      <c r="E20" s="6">
        <v>16</v>
      </c>
      <c r="F20" s="7">
        <v>94</v>
      </c>
      <c r="G20" s="8">
        <v>14</v>
      </c>
      <c r="H20" s="9">
        <f t="shared" si="0"/>
        <v>2</v>
      </c>
      <c r="I20" s="31">
        <v>0.86520876466528307</v>
      </c>
      <c r="J20" s="47" t="str">
        <f t="shared" si="2"/>
        <v/>
      </c>
      <c r="K20" s="48" t="str">
        <f t="shared" si="1"/>
        <v/>
      </c>
    </row>
    <row r="21" spans="1:11" x14ac:dyDescent="0.35">
      <c r="A21" s="1" t="s">
        <v>35</v>
      </c>
      <c r="B21" s="2" t="s">
        <v>36</v>
      </c>
      <c r="C21" s="15">
        <v>251.4</v>
      </c>
      <c r="D21" s="5">
        <v>262</v>
      </c>
      <c r="E21" s="6">
        <v>17</v>
      </c>
      <c r="F21" s="7">
        <v>76</v>
      </c>
      <c r="G21" s="8">
        <v>19</v>
      </c>
      <c r="H21" s="9">
        <f t="shared" si="0"/>
        <v>-2</v>
      </c>
      <c r="I21" s="31">
        <v>-6.4586160216594806</v>
      </c>
      <c r="J21" s="47">
        <f t="shared" si="2"/>
        <v>1</v>
      </c>
      <c r="K21" s="48" t="str">
        <f t="shared" si="1"/>
        <v/>
      </c>
    </row>
    <row r="22" spans="1:11" x14ac:dyDescent="0.35">
      <c r="A22" s="1" t="s">
        <v>37</v>
      </c>
      <c r="B22" s="2" t="s">
        <v>14</v>
      </c>
      <c r="C22" s="15">
        <v>246.6</v>
      </c>
      <c r="D22" s="5">
        <v>241</v>
      </c>
      <c r="E22" s="6">
        <v>18</v>
      </c>
      <c r="F22" s="7">
        <v>73</v>
      </c>
      <c r="G22" s="8">
        <v>20</v>
      </c>
      <c r="H22" s="9">
        <f t="shared" si="0"/>
        <v>-2</v>
      </c>
      <c r="I22" s="31">
        <v>-7.2148350949838402</v>
      </c>
      <c r="J22" s="47">
        <f t="shared" si="2"/>
        <v>1</v>
      </c>
      <c r="K22" s="48" t="str">
        <f t="shared" si="1"/>
        <v/>
      </c>
    </row>
    <row r="23" spans="1:11" x14ac:dyDescent="0.35">
      <c r="A23" s="1" t="s">
        <v>38</v>
      </c>
      <c r="B23" s="2" t="s">
        <v>18</v>
      </c>
      <c r="C23" s="15">
        <v>255.5</v>
      </c>
      <c r="D23" s="5">
        <v>226</v>
      </c>
      <c r="E23" s="6">
        <v>19</v>
      </c>
      <c r="F23" s="7">
        <v>65</v>
      </c>
      <c r="G23" s="8">
        <v>22</v>
      </c>
      <c r="H23" s="9">
        <f t="shared" si="0"/>
        <v>-3</v>
      </c>
      <c r="I23" s="31">
        <v>2.0258186226435839</v>
      </c>
      <c r="J23" s="47" t="str">
        <f t="shared" si="2"/>
        <v/>
      </c>
      <c r="K23" s="48" t="str">
        <f t="shared" si="1"/>
        <v/>
      </c>
    </row>
    <row r="24" spans="1:11" x14ac:dyDescent="0.35">
      <c r="A24" s="1" t="s">
        <v>39</v>
      </c>
      <c r="B24" s="2" t="s">
        <v>30</v>
      </c>
      <c r="C24" s="15">
        <v>248.6</v>
      </c>
      <c r="D24" s="5">
        <v>226</v>
      </c>
      <c r="E24" s="6">
        <v>20</v>
      </c>
      <c r="F24" s="7">
        <v>68</v>
      </c>
      <c r="G24" s="8">
        <v>21</v>
      </c>
      <c r="H24" s="9">
        <f t="shared" si="0"/>
        <v>-1</v>
      </c>
      <c r="I24" s="31">
        <v>4.4004315973881205</v>
      </c>
      <c r="J24" s="47" t="str">
        <f t="shared" si="2"/>
        <v/>
      </c>
      <c r="K24" s="48" t="str">
        <f t="shared" si="1"/>
        <v/>
      </c>
    </row>
    <row r="25" spans="1:11" x14ac:dyDescent="0.35">
      <c r="A25" s="1" t="s">
        <v>40</v>
      </c>
      <c r="B25" s="2" t="s">
        <v>41</v>
      </c>
      <c r="C25" s="15">
        <v>261.2</v>
      </c>
      <c r="D25" s="5">
        <v>219</v>
      </c>
      <c r="E25" s="6">
        <v>21</v>
      </c>
      <c r="F25" s="7">
        <v>88</v>
      </c>
      <c r="G25" s="8">
        <v>17</v>
      </c>
      <c r="H25" s="9">
        <f t="shared" si="0"/>
        <v>4</v>
      </c>
      <c r="I25" s="31">
        <v>16.637391304347801</v>
      </c>
      <c r="J25" s="47">
        <f t="shared" si="2"/>
        <v>1</v>
      </c>
      <c r="K25" s="48">
        <f t="shared" si="1"/>
        <v>1</v>
      </c>
    </row>
    <row r="26" spans="1:11" x14ac:dyDescent="0.35">
      <c r="A26" s="1" t="s">
        <v>42</v>
      </c>
      <c r="B26" s="2" t="s">
        <v>43</v>
      </c>
      <c r="C26" s="15">
        <v>264.33333333333331</v>
      </c>
      <c r="D26" s="5">
        <v>215</v>
      </c>
      <c r="E26" s="6">
        <v>22</v>
      </c>
      <c r="F26" s="7">
        <v>62</v>
      </c>
      <c r="G26" s="8">
        <v>24</v>
      </c>
      <c r="H26" s="9">
        <f t="shared" si="0"/>
        <v>-2</v>
      </c>
      <c r="I26" s="31">
        <v>3.8165976535541972</v>
      </c>
      <c r="J26" s="47" t="str">
        <f t="shared" si="2"/>
        <v/>
      </c>
      <c r="K26" s="48" t="str">
        <f t="shared" si="1"/>
        <v/>
      </c>
    </row>
    <row r="27" spans="1:11" x14ac:dyDescent="0.35">
      <c r="A27" s="1" t="s">
        <v>44</v>
      </c>
      <c r="B27" s="2" t="s">
        <v>27</v>
      </c>
      <c r="C27" s="15">
        <v>243.2</v>
      </c>
      <c r="D27" s="5">
        <v>194</v>
      </c>
      <c r="E27" s="6">
        <v>23</v>
      </c>
      <c r="F27" s="7">
        <v>57</v>
      </c>
      <c r="G27" s="8">
        <v>26</v>
      </c>
      <c r="H27" s="9">
        <f t="shared" si="0"/>
        <v>-3</v>
      </c>
      <c r="I27" s="31">
        <v>0.35072463768116791</v>
      </c>
      <c r="J27" s="47" t="str">
        <f t="shared" si="2"/>
        <v/>
      </c>
      <c r="K27" s="48" t="str">
        <f t="shared" si="1"/>
        <v/>
      </c>
    </row>
    <row r="28" spans="1:11" x14ac:dyDescent="0.35">
      <c r="A28" s="1" t="s">
        <v>45</v>
      </c>
      <c r="B28" s="2" t="s">
        <v>46</v>
      </c>
      <c r="C28" s="15">
        <v>258.60000000000002</v>
      </c>
      <c r="D28" s="5">
        <v>184</v>
      </c>
      <c r="E28" s="6">
        <v>24</v>
      </c>
      <c r="F28" s="7">
        <v>76</v>
      </c>
      <c r="G28" s="8">
        <v>18</v>
      </c>
      <c r="H28" s="9">
        <f t="shared" si="0"/>
        <v>6</v>
      </c>
      <c r="I28" s="31">
        <v>16.637391304347801</v>
      </c>
      <c r="J28" s="47">
        <f t="shared" si="2"/>
        <v>1</v>
      </c>
      <c r="K28" s="48">
        <f t="shared" si="1"/>
        <v>1</v>
      </c>
    </row>
    <row r="29" spans="1:11" x14ac:dyDescent="0.35">
      <c r="A29" s="1" t="s">
        <v>47</v>
      </c>
      <c r="B29" s="2" t="s">
        <v>27</v>
      </c>
      <c r="C29" s="15">
        <v>255</v>
      </c>
      <c r="D29" s="5">
        <v>180</v>
      </c>
      <c r="E29" s="6">
        <v>25</v>
      </c>
      <c r="F29" s="7">
        <v>50</v>
      </c>
      <c r="G29" s="8">
        <v>29</v>
      </c>
      <c r="H29" s="9">
        <f t="shared" si="0"/>
        <v>-4</v>
      </c>
      <c r="I29" s="31">
        <v>-5.24499654934516E-2</v>
      </c>
      <c r="J29" s="47" t="str">
        <f t="shared" si="2"/>
        <v/>
      </c>
      <c r="K29" s="48" t="str">
        <f t="shared" si="1"/>
        <v/>
      </c>
    </row>
    <row r="30" spans="1:11" x14ac:dyDescent="0.35">
      <c r="A30" s="1" t="s">
        <v>48</v>
      </c>
      <c r="B30" s="2" t="s">
        <v>49</v>
      </c>
      <c r="C30" s="15">
        <v>230.6</v>
      </c>
      <c r="D30" s="5">
        <v>166</v>
      </c>
      <c r="E30" s="6">
        <v>26</v>
      </c>
      <c r="F30" s="7">
        <v>43</v>
      </c>
      <c r="G30" s="8">
        <v>33</v>
      </c>
      <c r="H30" s="9">
        <f t="shared" si="0"/>
        <v>-7</v>
      </c>
      <c r="I30" s="31">
        <v>-12.225346790890256</v>
      </c>
      <c r="J30" s="47">
        <f t="shared" si="2"/>
        <v>1</v>
      </c>
      <c r="K30" s="48">
        <f t="shared" si="1"/>
        <v>1</v>
      </c>
    </row>
    <row r="31" spans="1:11" x14ac:dyDescent="0.35">
      <c r="A31" s="1" t="s">
        <v>50</v>
      </c>
      <c r="B31" s="2" t="s">
        <v>51</v>
      </c>
      <c r="C31" s="15">
        <v>256.39999999999998</v>
      </c>
      <c r="D31" s="5">
        <v>160</v>
      </c>
      <c r="E31" s="6">
        <v>27</v>
      </c>
      <c r="F31" s="7">
        <v>61</v>
      </c>
      <c r="G31" s="8">
        <v>25</v>
      </c>
      <c r="H31" s="9">
        <f t="shared" si="0"/>
        <v>2</v>
      </c>
      <c r="I31" s="31">
        <v>4.6607246376811702</v>
      </c>
      <c r="J31" s="47" t="str">
        <f t="shared" si="2"/>
        <v/>
      </c>
      <c r="K31" s="48" t="str">
        <f t="shared" si="1"/>
        <v/>
      </c>
    </row>
    <row r="32" spans="1:11" x14ac:dyDescent="0.35">
      <c r="A32" s="1" t="s">
        <v>52</v>
      </c>
      <c r="B32" s="2" t="s">
        <v>53</v>
      </c>
      <c r="C32" s="15">
        <v>254.8</v>
      </c>
      <c r="D32" s="5">
        <v>154</v>
      </c>
      <c r="E32" s="6">
        <v>28</v>
      </c>
      <c r="F32" s="7">
        <v>63</v>
      </c>
      <c r="G32" s="8">
        <v>23</v>
      </c>
      <c r="H32" s="9">
        <f t="shared" si="0"/>
        <v>5</v>
      </c>
      <c r="I32" s="31">
        <v>9.0904315973880898</v>
      </c>
      <c r="J32" s="47">
        <f t="shared" si="2"/>
        <v>1</v>
      </c>
      <c r="K32" s="48" t="str">
        <f t="shared" si="1"/>
        <v/>
      </c>
    </row>
    <row r="33" spans="1:11" x14ac:dyDescent="0.35">
      <c r="A33" s="1" t="s">
        <v>54</v>
      </c>
      <c r="B33" s="2" t="s">
        <v>55</v>
      </c>
      <c r="C33" s="15">
        <v>240.4</v>
      </c>
      <c r="D33" s="5">
        <v>147</v>
      </c>
      <c r="E33" s="6">
        <v>29</v>
      </c>
      <c r="F33" s="7">
        <v>44</v>
      </c>
      <c r="G33" s="8">
        <v>32</v>
      </c>
      <c r="H33" s="9">
        <f t="shared" si="0"/>
        <v>-3</v>
      </c>
      <c r="I33" s="31">
        <v>-9.6804749960184608</v>
      </c>
      <c r="J33" s="47">
        <f t="shared" si="2"/>
        <v>1</v>
      </c>
      <c r="K33" s="48" t="str">
        <f t="shared" si="1"/>
        <v/>
      </c>
    </row>
    <row r="34" spans="1:11" x14ac:dyDescent="0.35">
      <c r="A34" s="1" t="s">
        <v>56</v>
      </c>
      <c r="B34" s="2" t="s">
        <v>57</v>
      </c>
      <c r="C34" s="15">
        <v>250.75</v>
      </c>
      <c r="D34" s="5">
        <v>144</v>
      </c>
      <c r="E34" s="6">
        <v>30</v>
      </c>
      <c r="F34" s="7">
        <v>53</v>
      </c>
      <c r="G34" s="8">
        <v>27</v>
      </c>
      <c r="H34" s="9">
        <f t="shared" si="0"/>
        <v>3</v>
      </c>
      <c r="I34" s="31">
        <v>4.0783345277910428</v>
      </c>
      <c r="J34" s="47" t="str">
        <f t="shared" si="2"/>
        <v/>
      </c>
      <c r="K34" s="48" t="str">
        <f t="shared" si="1"/>
        <v/>
      </c>
    </row>
    <row r="35" spans="1:11" x14ac:dyDescent="0.35">
      <c r="A35" s="1" t="s">
        <v>58</v>
      </c>
      <c r="B35" s="2" t="s">
        <v>16</v>
      </c>
      <c r="C35" s="15">
        <v>240</v>
      </c>
      <c r="D35" s="5">
        <v>139</v>
      </c>
      <c r="E35" s="6">
        <v>31</v>
      </c>
      <c r="F35" s="7">
        <v>47</v>
      </c>
      <c r="G35" s="8">
        <v>31</v>
      </c>
      <c r="H35" s="9">
        <f t="shared" si="0"/>
        <v>0</v>
      </c>
      <c r="I35" s="31">
        <v>-10.980474996018472</v>
      </c>
      <c r="J35" s="47">
        <f t="shared" si="2"/>
        <v>0</v>
      </c>
      <c r="K35" s="48">
        <f t="shared" si="1"/>
        <v>0</v>
      </c>
    </row>
    <row r="36" spans="1:11" x14ac:dyDescent="0.35">
      <c r="A36" s="1" t="s">
        <v>59</v>
      </c>
      <c r="B36" s="2" t="s">
        <v>57</v>
      </c>
      <c r="C36" s="15">
        <v>252.8</v>
      </c>
      <c r="D36" s="5">
        <v>131</v>
      </c>
      <c r="E36" s="6">
        <v>32</v>
      </c>
      <c r="F36" s="7">
        <v>52</v>
      </c>
      <c r="G36" s="8">
        <v>28</v>
      </c>
      <c r="H36" s="9">
        <f t="shared" si="0"/>
        <v>4</v>
      </c>
      <c r="I36" s="31">
        <v>4.0918601688166802</v>
      </c>
      <c r="J36" s="47" t="str">
        <f t="shared" si="2"/>
        <v/>
      </c>
      <c r="K36" s="48" t="str">
        <f t="shared" si="1"/>
        <v/>
      </c>
    </row>
    <row r="37" spans="1:11" x14ac:dyDescent="0.35">
      <c r="A37" s="1" t="s">
        <v>60</v>
      </c>
      <c r="B37" s="2" t="s">
        <v>14</v>
      </c>
      <c r="C37" s="15">
        <v>243.4</v>
      </c>
      <c r="D37" s="5">
        <v>128</v>
      </c>
      <c r="E37" s="6">
        <v>33</v>
      </c>
      <c r="F37" s="7">
        <v>49</v>
      </c>
      <c r="G37" s="8">
        <v>30</v>
      </c>
      <c r="H37" s="9">
        <f t="shared" ref="H37:H68" si="3">E37-G37</f>
        <v>3</v>
      </c>
      <c r="I37" s="31">
        <v>-7.2148350949838402</v>
      </c>
      <c r="J37" s="47">
        <f t="shared" ref="J37:J68" si="4">IF(ABS($I37)&gt;=5,SIGN($H37*$I37),"")</f>
        <v>-1</v>
      </c>
      <c r="K37" s="48" t="str">
        <f t="shared" ref="K37:K68" si="5">IF(ABS($I37)&gt;=10,SIGN($H37*$I37),"")</f>
        <v/>
      </c>
    </row>
    <row r="38" spans="1:11" x14ac:dyDescent="0.35">
      <c r="A38" s="1" t="s">
        <v>61</v>
      </c>
      <c r="B38" s="2" t="s">
        <v>62</v>
      </c>
      <c r="C38" s="15">
        <v>248</v>
      </c>
      <c r="D38" s="5">
        <v>125</v>
      </c>
      <c r="E38" s="6">
        <v>34</v>
      </c>
      <c r="F38" s="7">
        <v>39</v>
      </c>
      <c r="G38" s="8">
        <v>35</v>
      </c>
      <c r="H38" s="9">
        <f t="shared" si="3"/>
        <v>-1</v>
      </c>
      <c r="I38" s="31">
        <v>-12.0600049105484</v>
      </c>
      <c r="J38" s="47">
        <f t="shared" si="4"/>
        <v>1</v>
      </c>
      <c r="K38" s="48">
        <f t="shared" si="5"/>
        <v>1</v>
      </c>
    </row>
    <row r="39" spans="1:11" x14ac:dyDescent="0.35">
      <c r="A39" s="1" t="s">
        <v>63</v>
      </c>
      <c r="B39" s="2" t="s">
        <v>27</v>
      </c>
      <c r="C39" s="15">
        <v>249.66666666666666</v>
      </c>
      <c r="D39" s="5">
        <v>115</v>
      </c>
      <c r="E39" s="6">
        <v>35</v>
      </c>
      <c r="F39" s="7">
        <v>42</v>
      </c>
      <c r="G39" s="8">
        <v>34</v>
      </c>
      <c r="H39" s="9">
        <f t="shared" si="3"/>
        <v>1</v>
      </c>
      <c r="I39" s="31">
        <v>4.114216701173234</v>
      </c>
      <c r="J39" s="47" t="str">
        <f t="shared" si="4"/>
        <v/>
      </c>
      <c r="K39" s="48" t="str">
        <f t="shared" si="5"/>
        <v/>
      </c>
    </row>
    <row r="40" spans="1:11" x14ac:dyDescent="0.35">
      <c r="A40" s="1" t="s">
        <v>64</v>
      </c>
      <c r="B40" s="2" t="s">
        <v>30</v>
      </c>
      <c r="C40" s="15">
        <v>227.4</v>
      </c>
      <c r="D40" s="5">
        <v>78</v>
      </c>
      <c r="E40" s="6">
        <v>36</v>
      </c>
      <c r="F40" s="7">
        <v>39</v>
      </c>
      <c r="G40" s="8">
        <v>36</v>
      </c>
      <c r="H40" s="9">
        <f t="shared" si="3"/>
        <v>0</v>
      </c>
      <c r="I40" s="31">
        <v>4.4004315973881205</v>
      </c>
      <c r="J40" s="47" t="str">
        <f t="shared" si="4"/>
        <v/>
      </c>
      <c r="K40" s="48" t="str">
        <f t="shared" si="5"/>
        <v/>
      </c>
    </row>
    <row r="41" spans="1:11" x14ac:dyDescent="0.35">
      <c r="A41" s="1" t="s">
        <v>65</v>
      </c>
      <c r="B41" s="2" t="s">
        <v>66</v>
      </c>
      <c r="C41" s="15">
        <v>232</v>
      </c>
      <c r="D41" s="5">
        <v>72</v>
      </c>
      <c r="E41" s="6">
        <v>37</v>
      </c>
      <c r="F41" s="7">
        <v>32</v>
      </c>
      <c r="G41" s="8">
        <v>44</v>
      </c>
      <c r="H41" s="9">
        <f t="shared" si="3"/>
        <v>-7</v>
      </c>
      <c r="I41" s="31">
        <v>-7.2148350949838402</v>
      </c>
      <c r="J41" s="47">
        <f t="shared" si="4"/>
        <v>1</v>
      </c>
      <c r="K41" s="48" t="str">
        <f t="shared" si="5"/>
        <v/>
      </c>
    </row>
    <row r="42" spans="1:11" x14ac:dyDescent="0.35">
      <c r="A42" s="1" t="s">
        <v>67</v>
      </c>
      <c r="B42" s="2" t="s">
        <v>68</v>
      </c>
      <c r="C42" s="15">
        <v>204.75</v>
      </c>
      <c r="D42" s="5">
        <v>72</v>
      </c>
      <c r="E42" s="6">
        <v>38</v>
      </c>
      <c r="F42" s="7">
        <v>34</v>
      </c>
      <c r="G42" s="8">
        <v>42</v>
      </c>
      <c r="H42" s="9">
        <f t="shared" si="3"/>
        <v>-4</v>
      </c>
      <c r="I42" s="31">
        <v>3.9549852893102297</v>
      </c>
      <c r="J42" s="47" t="str">
        <f t="shared" si="4"/>
        <v/>
      </c>
      <c r="K42" s="48" t="str">
        <f t="shared" si="5"/>
        <v/>
      </c>
    </row>
    <row r="43" spans="1:11" x14ac:dyDescent="0.35">
      <c r="A43" s="1" t="s">
        <v>69</v>
      </c>
      <c r="B43" s="2" t="s">
        <v>22</v>
      </c>
      <c r="C43" s="15">
        <v>243.25</v>
      </c>
      <c r="D43" s="5">
        <v>65</v>
      </c>
      <c r="E43" s="6">
        <v>39</v>
      </c>
      <c r="F43" s="7">
        <v>37</v>
      </c>
      <c r="G43" s="8">
        <v>37</v>
      </c>
      <c r="H43" s="9">
        <f t="shared" si="3"/>
        <v>2</v>
      </c>
      <c r="I43" s="31">
        <v>7.5605408448658125</v>
      </c>
      <c r="J43" s="47">
        <f t="shared" si="4"/>
        <v>1</v>
      </c>
      <c r="K43" s="48" t="str">
        <f t="shared" si="5"/>
        <v/>
      </c>
    </row>
    <row r="44" spans="1:11" x14ac:dyDescent="0.35">
      <c r="A44" s="1" t="s">
        <v>70</v>
      </c>
      <c r="B44" s="2" t="s">
        <v>57</v>
      </c>
      <c r="C44" s="15">
        <v>234.4</v>
      </c>
      <c r="D44" s="5">
        <v>64</v>
      </c>
      <c r="E44" s="6">
        <v>40</v>
      </c>
      <c r="F44" s="7">
        <v>36</v>
      </c>
      <c r="G44" s="8">
        <v>38</v>
      </c>
      <c r="H44" s="9">
        <f t="shared" si="3"/>
        <v>2</v>
      </c>
      <c r="I44" s="31">
        <v>4.0918601688166802</v>
      </c>
      <c r="J44" s="47" t="str">
        <f t="shared" si="4"/>
        <v/>
      </c>
      <c r="K44" s="48" t="str">
        <f t="shared" si="5"/>
        <v/>
      </c>
    </row>
    <row r="45" spans="1:11" x14ac:dyDescent="0.35">
      <c r="A45" s="1" t="s">
        <v>71</v>
      </c>
      <c r="B45" s="2" t="s">
        <v>72</v>
      </c>
      <c r="C45" s="15">
        <v>221.33333333333334</v>
      </c>
      <c r="D45" s="5">
        <v>62</v>
      </c>
      <c r="E45" s="6">
        <v>41</v>
      </c>
      <c r="F45" s="7">
        <v>17</v>
      </c>
      <c r="G45" s="8">
        <v>48</v>
      </c>
      <c r="H45" s="9">
        <f t="shared" si="3"/>
        <v>-7</v>
      </c>
      <c r="I45" s="31">
        <v>-20.782939383482869</v>
      </c>
      <c r="J45" s="47">
        <f t="shared" si="4"/>
        <v>1</v>
      </c>
      <c r="K45" s="48">
        <f t="shared" si="5"/>
        <v>1</v>
      </c>
    </row>
    <row r="46" spans="1:11" x14ac:dyDescent="0.35">
      <c r="A46" s="1" t="s">
        <v>73</v>
      </c>
      <c r="B46" s="2" t="s">
        <v>74</v>
      </c>
      <c r="C46" s="15">
        <v>238.66666666666666</v>
      </c>
      <c r="D46" s="5">
        <v>55</v>
      </c>
      <c r="E46" s="6">
        <v>42</v>
      </c>
      <c r="F46" s="7">
        <v>27</v>
      </c>
      <c r="G46" s="8">
        <v>46</v>
      </c>
      <c r="H46" s="9">
        <f t="shared" si="3"/>
        <v>-4</v>
      </c>
      <c r="I46" s="31">
        <v>3.9637283006848065</v>
      </c>
      <c r="J46" s="47" t="str">
        <f t="shared" si="4"/>
        <v/>
      </c>
      <c r="K46" s="48" t="str">
        <f t="shared" si="5"/>
        <v/>
      </c>
    </row>
    <row r="47" spans="1:11" x14ac:dyDescent="0.35">
      <c r="A47" s="1" t="s">
        <v>75</v>
      </c>
      <c r="B47" s="2" t="s">
        <v>7</v>
      </c>
      <c r="C47" s="15">
        <v>231</v>
      </c>
      <c r="D47" s="5">
        <v>49</v>
      </c>
      <c r="E47" s="6">
        <v>43</v>
      </c>
      <c r="F47" s="7">
        <v>34</v>
      </c>
      <c r="G47" s="8">
        <v>41</v>
      </c>
      <c r="H47" s="9">
        <f t="shared" si="3"/>
        <v>2</v>
      </c>
      <c r="I47" s="31">
        <v>4.4004315973881205</v>
      </c>
      <c r="J47" s="47" t="str">
        <f t="shared" si="4"/>
        <v/>
      </c>
      <c r="K47" s="48" t="str">
        <f t="shared" si="5"/>
        <v/>
      </c>
    </row>
    <row r="48" spans="1:11" x14ac:dyDescent="0.35">
      <c r="A48" s="1" t="s">
        <v>76</v>
      </c>
      <c r="B48" s="2" t="s">
        <v>77</v>
      </c>
      <c r="C48" s="15">
        <v>228.5</v>
      </c>
      <c r="D48" s="5">
        <v>47</v>
      </c>
      <c r="E48" s="6">
        <v>44</v>
      </c>
      <c r="F48" s="7">
        <v>14</v>
      </c>
      <c r="G48" s="8">
        <v>51</v>
      </c>
      <c r="H48" s="9">
        <f t="shared" si="3"/>
        <v>-7</v>
      </c>
      <c r="I48" s="31">
        <v>-11.023680124223603</v>
      </c>
      <c r="J48" s="47">
        <f t="shared" si="4"/>
        <v>1</v>
      </c>
      <c r="K48" s="48">
        <f t="shared" si="5"/>
        <v>1</v>
      </c>
    </row>
    <row r="49" spans="1:11" x14ac:dyDescent="0.35">
      <c r="A49" s="1" t="s">
        <v>78</v>
      </c>
      <c r="B49" s="2" t="s">
        <v>79</v>
      </c>
      <c r="C49" s="15">
        <v>223</v>
      </c>
      <c r="D49" s="5">
        <v>38</v>
      </c>
      <c r="E49" s="6">
        <v>45</v>
      </c>
      <c r="F49" s="7">
        <v>16</v>
      </c>
      <c r="G49" s="8">
        <v>49</v>
      </c>
      <c r="H49" s="9">
        <f t="shared" si="3"/>
        <v>-4</v>
      </c>
      <c r="I49" s="31">
        <v>-14.180375280918753</v>
      </c>
      <c r="J49" s="47">
        <f t="shared" si="4"/>
        <v>1</v>
      </c>
      <c r="K49" s="48">
        <f t="shared" si="5"/>
        <v>1</v>
      </c>
    </row>
    <row r="50" spans="1:11" x14ac:dyDescent="0.35">
      <c r="A50" s="1" t="s">
        <v>80</v>
      </c>
      <c r="B50" s="2" t="s">
        <v>81</v>
      </c>
      <c r="C50" s="15">
        <v>238.25</v>
      </c>
      <c r="D50" s="5">
        <v>37</v>
      </c>
      <c r="E50" s="6">
        <v>46</v>
      </c>
      <c r="F50" s="7">
        <v>34</v>
      </c>
      <c r="G50" s="8">
        <v>39</v>
      </c>
      <c r="H50" s="9">
        <f t="shared" si="3"/>
        <v>7</v>
      </c>
      <c r="I50" s="31">
        <v>13.674534161490669</v>
      </c>
      <c r="J50" s="47">
        <f t="shared" si="4"/>
        <v>1</v>
      </c>
      <c r="K50" s="48">
        <f t="shared" si="5"/>
        <v>1</v>
      </c>
    </row>
    <row r="51" spans="1:11" x14ac:dyDescent="0.35">
      <c r="A51" s="1" t="s">
        <v>82</v>
      </c>
      <c r="B51" s="2" t="s">
        <v>22</v>
      </c>
      <c r="C51" s="15">
        <v>236.25</v>
      </c>
      <c r="D51" s="5">
        <v>35</v>
      </c>
      <c r="E51" s="6">
        <v>47</v>
      </c>
      <c r="F51" s="7">
        <v>32</v>
      </c>
      <c r="G51" s="8">
        <v>43</v>
      </c>
      <c r="H51" s="9">
        <f t="shared" si="3"/>
        <v>4</v>
      </c>
      <c r="I51" s="31">
        <v>7.5605408448658125</v>
      </c>
      <c r="J51" s="47">
        <f t="shared" si="4"/>
        <v>1</v>
      </c>
      <c r="K51" s="48" t="str">
        <f t="shared" si="5"/>
        <v/>
      </c>
    </row>
    <row r="52" spans="1:11" x14ac:dyDescent="0.35">
      <c r="A52" s="1" t="s">
        <v>83</v>
      </c>
      <c r="B52" s="2" t="s">
        <v>84</v>
      </c>
      <c r="C52" s="15">
        <v>233</v>
      </c>
      <c r="D52" s="5">
        <v>35</v>
      </c>
      <c r="E52" s="6">
        <v>48</v>
      </c>
      <c r="F52" s="7">
        <v>34</v>
      </c>
      <c r="G52" s="8">
        <v>40</v>
      </c>
      <c r="H52" s="9">
        <f t="shared" si="3"/>
        <v>8</v>
      </c>
      <c r="I52" s="31">
        <v>16.008819875776368</v>
      </c>
      <c r="J52" s="47">
        <f t="shared" si="4"/>
        <v>1</v>
      </c>
      <c r="K52" s="48">
        <f t="shared" si="5"/>
        <v>1</v>
      </c>
    </row>
    <row r="53" spans="1:11" x14ac:dyDescent="0.35">
      <c r="A53" s="1" t="s">
        <v>85</v>
      </c>
      <c r="B53" s="2" t="s">
        <v>86</v>
      </c>
      <c r="C53" s="15">
        <v>231.4</v>
      </c>
      <c r="D53" s="5">
        <v>31</v>
      </c>
      <c r="E53" s="6">
        <v>49</v>
      </c>
      <c r="F53" s="7">
        <v>31</v>
      </c>
      <c r="G53" s="8">
        <v>45</v>
      </c>
      <c r="H53" s="9">
        <f t="shared" si="3"/>
        <v>4</v>
      </c>
      <c r="I53" s="31">
        <v>2.9360379208891629</v>
      </c>
      <c r="J53" s="47" t="str">
        <f t="shared" si="4"/>
        <v/>
      </c>
      <c r="K53" s="48" t="str">
        <f t="shared" si="5"/>
        <v/>
      </c>
    </row>
    <row r="54" spans="1:11" x14ac:dyDescent="0.35">
      <c r="A54" s="1" t="s">
        <v>87</v>
      </c>
      <c r="B54" s="2" t="s">
        <v>88</v>
      </c>
      <c r="C54" s="15">
        <v>210</v>
      </c>
      <c r="D54" s="5">
        <v>25</v>
      </c>
      <c r="E54" s="6">
        <v>50</v>
      </c>
      <c r="F54" s="7">
        <v>15</v>
      </c>
      <c r="G54" s="8">
        <v>50</v>
      </c>
      <c r="H54" s="9">
        <f t="shared" si="3"/>
        <v>0</v>
      </c>
      <c r="I54" s="31">
        <v>-5.9374194404628895</v>
      </c>
      <c r="J54" s="47">
        <f t="shared" si="4"/>
        <v>0</v>
      </c>
      <c r="K54" s="48" t="str">
        <f t="shared" si="5"/>
        <v/>
      </c>
    </row>
    <row r="55" spans="1:11" x14ac:dyDescent="0.35">
      <c r="A55" s="1" t="s">
        <v>89</v>
      </c>
      <c r="B55" s="2" t="s">
        <v>51</v>
      </c>
      <c r="C55" s="15">
        <v>228.33333333333334</v>
      </c>
      <c r="D55" s="5">
        <v>18</v>
      </c>
      <c r="E55" s="6">
        <v>51</v>
      </c>
      <c r="F55" s="7">
        <v>18</v>
      </c>
      <c r="G55" s="8">
        <v>47</v>
      </c>
      <c r="H55" s="9">
        <f t="shared" si="3"/>
        <v>4</v>
      </c>
      <c r="I55" s="31">
        <v>3.8165976535541972</v>
      </c>
      <c r="J55" s="47" t="str">
        <f t="shared" si="4"/>
        <v/>
      </c>
      <c r="K55" s="48" t="str">
        <f t="shared" si="5"/>
        <v/>
      </c>
    </row>
    <row r="56" spans="1:11" x14ac:dyDescent="0.35">
      <c r="A56" s="1" t="s">
        <v>90</v>
      </c>
      <c r="B56" s="2" t="s">
        <v>49</v>
      </c>
      <c r="C56" s="15">
        <v>199.25</v>
      </c>
      <c r="D56" s="5">
        <v>17</v>
      </c>
      <c r="E56" s="6">
        <v>52</v>
      </c>
      <c r="F56" s="7">
        <v>7</v>
      </c>
      <c r="G56" s="8">
        <v>59</v>
      </c>
      <c r="H56" s="9">
        <f t="shared" si="3"/>
        <v>-7</v>
      </c>
      <c r="I56" s="31">
        <v>-13.903888457556917</v>
      </c>
      <c r="J56" s="47">
        <f t="shared" si="4"/>
        <v>1</v>
      </c>
      <c r="K56" s="48">
        <f t="shared" si="5"/>
        <v>1</v>
      </c>
    </row>
    <row r="57" spans="1:11" x14ac:dyDescent="0.35">
      <c r="A57" s="1" t="s">
        <v>91</v>
      </c>
      <c r="B57" s="2" t="s">
        <v>14</v>
      </c>
      <c r="C57" s="15">
        <v>220</v>
      </c>
      <c r="D57" s="5">
        <v>14</v>
      </c>
      <c r="E57" s="6">
        <v>53</v>
      </c>
      <c r="F57" s="7">
        <v>4</v>
      </c>
      <c r="G57" s="8">
        <v>65</v>
      </c>
      <c r="H57" s="9">
        <f t="shared" si="3"/>
        <v>-12</v>
      </c>
      <c r="I57" s="31">
        <v>-18.544513457556945</v>
      </c>
      <c r="J57" s="47">
        <f t="shared" si="4"/>
        <v>1</v>
      </c>
      <c r="K57" s="48">
        <f t="shared" si="5"/>
        <v>1</v>
      </c>
    </row>
    <row r="58" spans="1:11" x14ac:dyDescent="0.35">
      <c r="A58" s="1" t="s">
        <v>92</v>
      </c>
      <c r="B58" s="2" t="s">
        <v>27</v>
      </c>
      <c r="C58" s="15">
        <v>204.8</v>
      </c>
      <c r="D58" s="5">
        <v>12</v>
      </c>
      <c r="E58" s="6">
        <v>54</v>
      </c>
      <c r="F58" s="7">
        <v>12</v>
      </c>
      <c r="G58" s="8">
        <v>52</v>
      </c>
      <c r="H58" s="9">
        <f t="shared" si="3"/>
        <v>2</v>
      </c>
      <c r="I58" s="31">
        <v>0.35072463768116791</v>
      </c>
      <c r="J58" s="47" t="str">
        <f t="shared" si="4"/>
        <v/>
      </c>
      <c r="K58" s="48" t="str">
        <f t="shared" si="5"/>
        <v/>
      </c>
    </row>
    <row r="59" spans="1:11" x14ac:dyDescent="0.35">
      <c r="A59" s="1" t="s">
        <v>93</v>
      </c>
      <c r="B59" s="2" t="s">
        <v>30</v>
      </c>
      <c r="C59" s="15">
        <v>214.66666666666666</v>
      </c>
      <c r="D59" s="5">
        <v>11</v>
      </c>
      <c r="E59" s="6">
        <v>55</v>
      </c>
      <c r="F59" s="7">
        <v>11</v>
      </c>
      <c r="G59" s="8">
        <v>53</v>
      </c>
      <c r="H59" s="9">
        <f t="shared" si="3"/>
        <v>2</v>
      </c>
      <c r="I59" s="31">
        <v>2.0819822689387593</v>
      </c>
      <c r="J59" s="47" t="str">
        <f t="shared" si="4"/>
        <v/>
      </c>
      <c r="K59" s="48" t="str">
        <f t="shared" si="5"/>
        <v/>
      </c>
    </row>
    <row r="60" spans="1:11" x14ac:dyDescent="0.35">
      <c r="A60" s="1" t="s">
        <v>94</v>
      </c>
      <c r="B60" s="2" t="s">
        <v>12</v>
      </c>
      <c r="C60" s="15">
        <v>206.33333333333334</v>
      </c>
      <c r="D60" s="5">
        <v>11</v>
      </c>
      <c r="E60" s="6">
        <v>56</v>
      </c>
      <c r="F60" s="7">
        <v>11</v>
      </c>
      <c r="G60" s="8">
        <v>54</v>
      </c>
      <c r="H60" s="9">
        <f t="shared" si="3"/>
        <v>2</v>
      </c>
      <c r="I60" s="31">
        <v>6.9427881297446561</v>
      </c>
      <c r="J60" s="47">
        <f t="shared" si="4"/>
        <v>1</v>
      </c>
      <c r="K60" s="48" t="str">
        <f t="shared" si="5"/>
        <v/>
      </c>
    </row>
    <row r="61" spans="1:11" x14ac:dyDescent="0.35">
      <c r="A61" s="1" t="s">
        <v>95</v>
      </c>
      <c r="B61" s="2" t="s">
        <v>72</v>
      </c>
      <c r="C61" s="15">
        <v>197.25</v>
      </c>
      <c r="D61" s="5">
        <v>11</v>
      </c>
      <c r="E61" s="6">
        <v>57</v>
      </c>
      <c r="F61" s="7">
        <v>7</v>
      </c>
      <c r="G61" s="8">
        <v>60</v>
      </c>
      <c r="H61" s="9">
        <f t="shared" si="3"/>
        <v>-3</v>
      </c>
      <c r="I61" s="31">
        <v>-15.188076491744965</v>
      </c>
      <c r="J61" s="47">
        <f t="shared" si="4"/>
        <v>1</v>
      </c>
      <c r="K61" s="48">
        <f t="shared" si="5"/>
        <v>1</v>
      </c>
    </row>
    <row r="62" spans="1:11" x14ac:dyDescent="0.35">
      <c r="A62" s="1" t="s">
        <v>96</v>
      </c>
      <c r="B62" s="2" t="s">
        <v>97</v>
      </c>
      <c r="C62" s="15">
        <v>206.8</v>
      </c>
      <c r="D62" s="5">
        <v>10</v>
      </c>
      <c r="E62" s="6">
        <v>58</v>
      </c>
      <c r="F62" s="7">
        <v>10</v>
      </c>
      <c r="G62" s="8">
        <v>55</v>
      </c>
      <c r="H62" s="9">
        <f t="shared" si="3"/>
        <v>3</v>
      </c>
      <c r="I62" s="31">
        <v>-13.252697218240684</v>
      </c>
      <c r="J62" s="47">
        <f t="shared" si="4"/>
        <v>-1</v>
      </c>
      <c r="K62" s="48">
        <f t="shared" si="5"/>
        <v>-1</v>
      </c>
    </row>
    <row r="63" spans="1:11" x14ac:dyDescent="0.35">
      <c r="A63" s="1" t="s">
        <v>98</v>
      </c>
      <c r="B63" s="2" t="s">
        <v>46</v>
      </c>
      <c r="C63" s="15">
        <v>237</v>
      </c>
      <c r="D63" s="5">
        <v>8</v>
      </c>
      <c r="E63" s="6">
        <v>59</v>
      </c>
      <c r="F63" s="7">
        <v>8</v>
      </c>
      <c r="G63" s="8">
        <v>56</v>
      </c>
      <c r="H63" s="9">
        <f t="shared" si="3"/>
        <v>3</v>
      </c>
      <c r="I63" s="31">
        <v>13.860248447204981</v>
      </c>
      <c r="J63" s="47">
        <f t="shared" si="4"/>
        <v>1</v>
      </c>
      <c r="K63" s="48">
        <f t="shared" si="5"/>
        <v>1</v>
      </c>
    </row>
    <row r="64" spans="1:11" x14ac:dyDescent="0.35">
      <c r="A64" s="1" t="s">
        <v>99</v>
      </c>
      <c r="B64" s="2" t="s">
        <v>100</v>
      </c>
      <c r="C64" s="15">
        <v>210.33333333333334</v>
      </c>
      <c r="D64" s="5">
        <v>8</v>
      </c>
      <c r="E64" s="6">
        <v>60</v>
      </c>
      <c r="F64" s="7">
        <v>8</v>
      </c>
      <c r="G64" s="8">
        <v>57</v>
      </c>
      <c r="H64" s="9">
        <f t="shared" si="3"/>
        <v>3</v>
      </c>
      <c r="I64" s="31">
        <v>6.9427881297446561</v>
      </c>
      <c r="J64" s="47">
        <f t="shared" si="4"/>
        <v>1</v>
      </c>
      <c r="K64" s="48" t="str">
        <f t="shared" si="5"/>
        <v/>
      </c>
    </row>
    <row r="65" spans="1:11" x14ac:dyDescent="0.35">
      <c r="A65" s="1" t="s">
        <v>101</v>
      </c>
      <c r="B65" s="2" t="s">
        <v>22</v>
      </c>
      <c r="C65" s="15">
        <v>206.5</v>
      </c>
      <c r="D65" s="5">
        <v>7</v>
      </c>
      <c r="E65" s="6">
        <v>61</v>
      </c>
      <c r="F65" s="7">
        <v>7</v>
      </c>
      <c r="G65" s="8">
        <v>58</v>
      </c>
      <c r="H65" s="9">
        <f t="shared" si="3"/>
        <v>3</v>
      </c>
      <c r="I65" s="31">
        <v>10.328502415458928</v>
      </c>
      <c r="J65" s="47">
        <f t="shared" si="4"/>
        <v>1</v>
      </c>
      <c r="K65" s="48">
        <f t="shared" si="5"/>
        <v>1</v>
      </c>
    </row>
    <row r="66" spans="1:11" x14ac:dyDescent="0.35">
      <c r="A66" s="1" t="s">
        <v>102</v>
      </c>
      <c r="B66" s="2" t="s">
        <v>51</v>
      </c>
      <c r="C66" s="15">
        <v>203.75</v>
      </c>
      <c r="D66" s="5">
        <v>6</v>
      </c>
      <c r="E66" s="6">
        <v>62</v>
      </c>
      <c r="F66" s="7">
        <v>6</v>
      </c>
      <c r="G66" s="8">
        <v>61</v>
      </c>
      <c r="H66" s="9">
        <f t="shared" si="3"/>
        <v>1</v>
      </c>
      <c r="I66" s="31">
        <v>3.4412008281573492</v>
      </c>
      <c r="J66" s="47" t="str">
        <f t="shared" si="4"/>
        <v/>
      </c>
      <c r="K66" s="48" t="str">
        <f t="shared" si="5"/>
        <v/>
      </c>
    </row>
    <row r="67" spans="1:11" x14ac:dyDescent="0.35">
      <c r="A67" s="1" t="s">
        <v>103</v>
      </c>
      <c r="B67" s="2" t="s">
        <v>57</v>
      </c>
      <c r="C67" s="15">
        <v>225</v>
      </c>
      <c r="D67" s="5">
        <v>5</v>
      </c>
      <c r="E67" s="6">
        <v>63</v>
      </c>
      <c r="F67" s="7">
        <v>5</v>
      </c>
      <c r="G67" s="8">
        <v>62</v>
      </c>
      <c r="H67" s="9">
        <f t="shared" si="3"/>
        <v>1</v>
      </c>
      <c r="I67" s="31">
        <v>5.0388198757763973</v>
      </c>
      <c r="J67" s="47">
        <f t="shared" si="4"/>
        <v>1</v>
      </c>
      <c r="K67" s="48" t="str">
        <f t="shared" si="5"/>
        <v/>
      </c>
    </row>
    <row r="68" spans="1:11" x14ac:dyDescent="0.35">
      <c r="A68" s="1" t="s">
        <v>104</v>
      </c>
      <c r="B68" s="2" t="s">
        <v>62</v>
      </c>
      <c r="C68" s="15">
        <v>190</v>
      </c>
      <c r="D68" s="5">
        <v>5</v>
      </c>
      <c r="E68" s="6">
        <v>64</v>
      </c>
      <c r="F68" s="7">
        <v>5</v>
      </c>
      <c r="G68" s="8">
        <v>63</v>
      </c>
      <c r="H68" s="9">
        <f t="shared" si="3"/>
        <v>1</v>
      </c>
      <c r="I68" s="31">
        <v>-9.8134237139671825</v>
      </c>
      <c r="J68" s="47">
        <f t="shared" si="4"/>
        <v>-1</v>
      </c>
      <c r="K68" s="48" t="str">
        <f t="shared" si="5"/>
        <v/>
      </c>
    </row>
    <row r="69" spans="1:11" x14ac:dyDescent="0.35">
      <c r="A69" s="1" t="s">
        <v>105</v>
      </c>
      <c r="B69" s="2" t="s">
        <v>49</v>
      </c>
      <c r="C69" s="15">
        <v>182</v>
      </c>
      <c r="D69" s="5">
        <v>5</v>
      </c>
      <c r="E69" s="6">
        <v>65</v>
      </c>
      <c r="F69" s="7">
        <v>5</v>
      </c>
      <c r="G69" s="8">
        <v>64</v>
      </c>
      <c r="H69" s="9">
        <f t="shared" ref="H69:H94" si="6">E69-G69</f>
        <v>1</v>
      </c>
      <c r="I69" s="31">
        <v>-13.903888457556917</v>
      </c>
      <c r="J69" s="47">
        <f t="shared" ref="J69:J94" si="7">IF(ABS($I69)&gt;=5,SIGN($H69*$I69),"")</f>
        <v>-1</v>
      </c>
      <c r="K69" s="48">
        <f t="shared" ref="K69:K94" si="8">IF(ABS($I69)&gt;=10,SIGN($H69*$I69),"")</f>
        <v>-1</v>
      </c>
    </row>
    <row r="70" spans="1:11" x14ac:dyDescent="0.35">
      <c r="A70" s="1" t="s">
        <v>106</v>
      </c>
      <c r="B70" s="2" t="s">
        <v>97</v>
      </c>
      <c r="C70" s="15">
        <v>194.5</v>
      </c>
      <c r="D70" s="5">
        <v>3</v>
      </c>
      <c r="E70" s="6">
        <v>66</v>
      </c>
      <c r="F70" s="7">
        <v>3</v>
      </c>
      <c r="G70" s="8">
        <v>66</v>
      </c>
      <c r="H70" s="9">
        <f t="shared" si="6"/>
        <v>0</v>
      </c>
      <c r="I70" s="31">
        <v>-11.403701491744954</v>
      </c>
      <c r="J70" s="47">
        <f t="shared" si="7"/>
        <v>0</v>
      </c>
      <c r="K70" s="48">
        <f t="shared" si="8"/>
        <v>0</v>
      </c>
    </row>
    <row r="71" spans="1:11" x14ac:dyDescent="0.35">
      <c r="A71" s="1" t="s">
        <v>107</v>
      </c>
      <c r="B71" s="2" t="s">
        <v>57</v>
      </c>
      <c r="C71" s="15">
        <v>210</v>
      </c>
      <c r="D71" s="5">
        <v>2</v>
      </c>
      <c r="E71" s="6">
        <v>67</v>
      </c>
      <c r="F71" s="7">
        <v>2</v>
      </c>
      <c r="G71" s="8">
        <v>67</v>
      </c>
      <c r="H71" s="9">
        <f t="shared" si="6"/>
        <v>0</v>
      </c>
      <c r="I71" s="31">
        <v>5.0388198757763973</v>
      </c>
      <c r="J71" s="47">
        <f t="shared" si="7"/>
        <v>0</v>
      </c>
      <c r="K71" s="48" t="str">
        <f t="shared" si="8"/>
        <v/>
      </c>
    </row>
    <row r="72" spans="1:11" x14ac:dyDescent="0.35">
      <c r="A72" s="1" t="s">
        <v>108</v>
      </c>
      <c r="B72" s="2" t="s">
        <v>109</v>
      </c>
      <c r="C72" s="15">
        <v>205</v>
      </c>
      <c r="D72" s="5">
        <v>1</v>
      </c>
      <c r="E72" s="6">
        <v>68</v>
      </c>
      <c r="F72" s="7">
        <v>1</v>
      </c>
      <c r="G72" s="8">
        <v>68</v>
      </c>
      <c r="H72" s="9">
        <f t="shared" si="6"/>
        <v>0</v>
      </c>
      <c r="I72" s="31">
        <v>13.860248447204981</v>
      </c>
      <c r="J72" s="47">
        <f t="shared" si="7"/>
        <v>0</v>
      </c>
      <c r="K72" s="48">
        <f t="shared" si="8"/>
        <v>0</v>
      </c>
    </row>
    <row r="73" spans="1:11" x14ac:dyDescent="0.35">
      <c r="A73" s="1" t="s">
        <v>110</v>
      </c>
      <c r="B73" s="2" t="s">
        <v>66</v>
      </c>
      <c r="C73" s="15">
        <v>200</v>
      </c>
      <c r="D73" s="5">
        <v>0</v>
      </c>
      <c r="E73" s="6">
        <v>69</v>
      </c>
      <c r="F73" s="7">
        <v>0</v>
      </c>
      <c r="G73" s="8">
        <v>69</v>
      </c>
      <c r="H73" s="9">
        <f t="shared" si="6"/>
        <v>0</v>
      </c>
      <c r="I73" s="31">
        <v>-18.544513457556945</v>
      </c>
      <c r="J73" s="47">
        <f t="shared" si="7"/>
        <v>0</v>
      </c>
      <c r="K73" s="48">
        <f t="shared" si="8"/>
        <v>0</v>
      </c>
    </row>
    <row r="74" spans="1:11" x14ac:dyDescent="0.35">
      <c r="A74" s="1" t="s">
        <v>111</v>
      </c>
      <c r="B74" s="2" t="s">
        <v>72</v>
      </c>
      <c r="C74" s="15">
        <v>197</v>
      </c>
      <c r="D74" s="5">
        <v>0</v>
      </c>
      <c r="E74" s="6">
        <v>70</v>
      </c>
      <c r="F74" s="7">
        <v>0</v>
      </c>
      <c r="G74" s="8">
        <v>70</v>
      </c>
      <c r="H74" s="9">
        <f t="shared" si="6"/>
        <v>0</v>
      </c>
      <c r="I74" s="31">
        <v>1.5965121834687181</v>
      </c>
      <c r="J74" s="47" t="str">
        <f t="shared" si="7"/>
        <v/>
      </c>
      <c r="K74" s="48" t="str">
        <f t="shared" si="8"/>
        <v/>
      </c>
    </row>
    <row r="75" spans="1:11" x14ac:dyDescent="0.35">
      <c r="A75" s="1" t="s">
        <v>112</v>
      </c>
      <c r="B75" s="2" t="s">
        <v>14</v>
      </c>
      <c r="C75" s="15">
        <v>197</v>
      </c>
      <c r="D75" s="5">
        <v>0</v>
      </c>
      <c r="E75" s="6">
        <v>71</v>
      </c>
      <c r="F75" s="7">
        <v>0</v>
      </c>
      <c r="G75" s="8">
        <v>71</v>
      </c>
      <c r="H75" s="9">
        <f t="shared" si="6"/>
        <v>0</v>
      </c>
      <c r="I75" s="31">
        <v>-18.544513457556945</v>
      </c>
      <c r="J75" s="47">
        <f t="shared" si="7"/>
        <v>0</v>
      </c>
      <c r="K75" s="48">
        <f t="shared" si="8"/>
        <v>0</v>
      </c>
    </row>
    <row r="76" spans="1:11" x14ac:dyDescent="0.35">
      <c r="A76" s="1" t="s">
        <v>113</v>
      </c>
      <c r="B76" s="2" t="s">
        <v>14</v>
      </c>
      <c r="C76" s="15">
        <v>196</v>
      </c>
      <c r="D76" s="5">
        <v>0</v>
      </c>
      <c r="E76" s="6">
        <v>72</v>
      </c>
      <c r="F76" s="7">
        <v>0</v>
      </c>
      <c r="G76" s="8">
        <v>72</v>
      </c>
      <c r="H76" s="9">
        <f t="shared" si="6"/>
        <v>0</v>
      </c>
      <c r="I76" s="31">
        <v>-18.544513457556945</v>
      </c>
      <c r="J76" s="47">
        <f t="shared" si="7"/>
        <v>0</v>
      </c>
      <c r="K76" s="48">
        <f t="shared" si="8"/>
        <v>0</v>
      </c>
    </row>
    <row r="77" spans="1:11" x14ac:dyDescent="0.35">
      <c r="A77" s="1" t="s">
        <v>114</v>
      </c>
      <c r="B77" s="2" t="s">
        <v>57</v>
      </c>
      <c r="C77" s="15">
        <v>195</v>
      </c>
      <c r="D77" s="5">
        <v>0</v>
      </c>
      <c r="E77" s="6">
        <v>73</v>
      </c>
      <c r="F77" s="7">
        <v>0</v>
      </c>
      <c r="G77" s="8">
        <v>73</v>
      </c>
      <c r="H77" s="9">
        <f t="shared" si="6"/>
        <v>0</v>
      </c>
      <c r="I77" s="31">
        <v>5.0388198757763973</v>
      </c>
      <c r="J77" s="47">
        <f t="shared" si="7"/>
        <v>0</v>
      </c>
      <c r="K77" s="48" t="str">
        <f t="shared" si="8"/>
        <v/>
      </c>
    </row>
    <row r="78" spans="1:11" x14ac:dyDescent="0.35">
      <c r="A78" s="1" t="s">
        <v>115</v>
      </c>
      <c r="B78" s="2" t="s">
        <v>57</v>
      </c>
      <c r="C78" s="15">
        <v>193</v>
      </c>
      <c r="D78" s="5">
        <v>0</v>
      </c>
      <c r="E78" s="6">
        <v>74</v>
      </c>
      <c r="F78" s="7">
        <v>0</v>
      </c>
      <c r="G78" s="8">
        <v>74</v>
      </c>
      <c r="H78" s="9">
        <f t="shared" si="6"/>
        <v>0</v>
      </c>
      <c r="I78" s="31">
        <v>5.0388198757763973</v>
      </c>
      <c r="J78" s="47">
        <f t="shared" si="7"/>
        <v>0</v>
      </c>
      <c r="K78" s="48" t="str">
        <f t="shared" si="8"/>
        <v/>
      </c>
    </row>
    <row r="79" spans="1:11" x14ac:dyDescent="0.35">
      <c r="A79" s="1" t="s">
        <v>116</v>
      </c>
      <c r="B79" s="2" t="s">
        <v>22</v>
      </c>
      <c r="C79" s="15">
        <v>190</v>
      </c>
      <c r="D79" s="5">
        <v>0</v>
      </c>
      <c r="E79" s="6">
        <v>75</v>
      </c>
      <c r="F79" s="7">
        <v>0</v>
      </c>
      <c r="G79" s="8">
        <v>75</v>
      </c>
      <c r="H79" s="9">
        <f t="shared" si="6"/>
        <v>0</v>
      </c>
      <c r="I79" s="31">
        <v>-6.132232755802562</v>
      </c>
      <c r="J79" s="47">
        <f t="shared" si="7"/>
        <v>0</v>
      </c>
      <c r="K79" s="48" t="str">
        <f t="shared" si="8"/>
        <v/>
      </c>
    </row>
    <row r="80" spans="1:11" x14ac:dyDescent="0.35">
      <c r="A80" s="1" t="s">
        <v>117</v>
      </c>
      <c r="B80" s="2" t="s">
        <v>22</v>
      </c>
      <c r="C80" s="15">
        <v>188</v>
      </c>
      <c r="D80" s="5">
        <v>0</v>
      </c>
      <c r="E80" s="6">
        <v>76</v>
      </c>
      <c r="F80" s="7">
        <v>0</v>
      </c>
      <c r="G80" s="8">
        <v>76</v>
      </c>
      <c r="H80" s="9">
        <f t="shared" si="6"/>
        <v>0</v>
      </c>
      <c r="I80" s="31">
        <v>4.1459627329192585</v>
      </c>
      <c r="J80" s="47" t="str">
        <f t="shared" si="7"/>
        <v/>
      </c>
      <c r="K80" s="48" t="str">
        <f t="shared" si="8"/>
        <v/>
      </c>
    </row>
    <row r="81" spans="1:11" x14ac:dyDescent="0.35">
      <c r="A81" s="1" t="s">
        <v>118</v>
      </c>
      <c r="B81" s="2" t="s">
        <v>57</v>
      </c>
      <c r="C81" s="15">
        <v>184</v>
      </c>
      <c r="D81" s="5">
        <v>0</v>
      </c>
      <c r="E81" s="6">
        <v>77</v>
      </c>
      <c r="F81" s="7">
        <v>0</v>
      </c>
      <c r="G81" s="8">
        <v>77</v>
      </c>
      <c r="H81" s="9">
        <f t="shared" si="6"/>
        <v>0</v>
      </c>
      <c r="I81" s="31">
        <v>5.0388198757763973</v>
      </c>
      <c r="J81" s="47">
        <f t="shared" si="7"/>
        <v>0</v>
      </c>
      <c r="K81" s="48" t="str">
        <f t="shared" si="8"/>
        <v/>
      </c>
    </row>
    <row r="82" spans="1:11" x14ac:dyDescent="0.35">
      <c r="A82" s="1" t="s">
        <v>119</v>
      </c>
      <c r="B82" s="2" t="s">
        <v>86</v>
      </c>
      <c r="C82" s="15">
        <v>184</v>
      </c>
      <c r="D82" s="5">
        <v>0</v>
      </c>
      <c r="E82" s="6">
        <v>78</v>
      </c>
      <c r="F82" s="7">
        <v>0</v>
      </c>
      <c r="G82" s="8">
        <v>78</v>
      </c>
      <c r="H82" s="9">
        <f t="shared" si="6"/>
        <v>0</v>
      </c>
      <c r="I82" s="31">
        <v>-6.132232755802562</v>
      </c>
      <c r="J82" s="47">
        <f t="shared" si="7"/>
        <v>0</v>
      </c>
      <c r="K82" s="48" t="str">
        <f t="shared" si="8"/>
        <v/>
      </c>
    </row>
    <row r="83" spans="1:11" x14ac:dyDescent="0.35">
      <c r="A83" s="1" t="s">
        <v>120</v>
      </c>
      <c r="B83" s="2" t="s">
        <v>86</v>
      </c>
      <c r="C83" s="15">
        <v>180</v>
      </c>
      <c r="D83" s="5">
        <v>0</v>
      </c>
      <c r="E83" s="6">
        <v>79</v>
      </c>
      <c r="F83" s="7">
        <v>0</v>
      </c>
      <c r="G83" s="8">
        <v>79</v>
      </c>
      <c r="H83" s="9">
        <f t="shared" si="6"/>
        <v>0</v>
      </c>
      <c r="I83" s="31">
        <v>-6.132232755802562</v>
      </c>
      <c r="J83" s="47">
        <f t="shared" si="7"/>
        <v>0</v>
      </c>
      <c r="K83" s="48" t="str">
        <f t="shared" si="8"/>
        <v/>
      </c>
    </row>
    <row r="84" spans="1:11" x14ac:dyDescent="0.35">
      <c r="A84" s="1" t="s">
        <v>121</v>
      </c>
      <c r="B84" s="2" t="s">
        <v>86</v>
      </c>
      <c r="C84" s="15">
        <v>179</v>
      </c>
      <c r="D84" s="5">
        <v>0</v>
      </c>
      <c r="E84" s="6">
        <v>80</v>
      </c>
      <c r="F84" s="7">
        <v>0</v>
      </c>
      <c r="G84" s="8">
        <v>80</v>
      </c>
      <c r="H84" s="9">
        <f t="shared" si="6"/>
        <v>0</v>
      </c>
      <c r="I84" s="31">
        <v>-6.132232755802562</v>
      </c>
      <c r="J84" s="47">
        <f t="shared" si="7"/>
        <v>0</v>
      </c>
      <c r="K84" s="48" t="str">
        <f t="shared" si="8"/>
        <v/>
      </c>
    </row>
    <row r="85" spans="1:11" x14ac:dyDescent="0.35">
      <c r="A85" s="1" t="s">
        <v>122</v>
      </c>
      <c r="B85" s="2" t="s">
        <v>123</v>
      </c>
      <c r="C85" s="15">
        <v>178</v>
      </c>
      <c r="D85" s="5">
        <v>0</v>
      </c>
      <c r="E85" s="6">
        <v>81</v>
      </c>
      <c r="F85" s="7">
        <v>0</v>
      </c>
      <c r="G85" s="8">
        <v>81</v>
      </c>
      <c r="H85" s="9">
        <f t="shared" si="6"/>
        <v>0</v>
      </c>
      <c r="I85" s="31">
        <v>-22.068819013112488</v>
      </c>
      <c r="J85" s="47">
        <f t="shared" si="7"/>
        <v>0</v>
      </c>
      <c r="K85" s="48">
        <f t="shared" si="8"/>
        <v>0</v>
      </c>
    </row>
    <row r="86" spans="1:11" x14ac:dyDescent="0.35">
      <c r="A86" s="1" t="s">
        <v>124</v>
      </c>
      <c r="B86" s="2" t="s">
        <v>125</v>
      </c>
      <c r="C86" s="15">
        <v>178</v>
      </c>
      <c r="D86" s="5">
        <v>0</v>
      </c>
      <c r="E86" s="6">
        <v>82</v>
      </c>
      <c r="F86" s="7">
        <v>0</v>
      </c>
      <c r="G86" s="8">
        <v>82</v>
      </c>
      <c r="H86" s="9">
        <f t="shared" si="6"/>
        <v>0</v>
      </c>
      <c r="I86" s="31">
        <v>2.0888198757764087</v>
      </c>
      <c r="J86" s="47" t="str">
        <f t="shared" si="7"/>
        <v/>
      </c>
      <c r="K86" s="48" t="str">
        <f t="shared" si="8"/>
        <v/>
      </c>
    </row>
    <row r="87" spans="1:11" x14ac:dyDescent="0.35">
      <c r="A87" s="1" t="s">
        <v>126</v>
      </c>
      <c r="B87" s="2" t="s">
        <v>57</v>
      </c>
      <c r="C87" s="15">
        <v>170</v>
      </c>
      <c r="D87" s="5">
        <v>0</v>
      </c>
      <c r="E87" s="6">
        <v>83</v>
      </c>
      <c r="F87" s="7">
        <v>0</v>
      </c>
      <c r="G87" s="8">
        <v>83</v>
      </c>
      <c r="H87" s="9">
        <f t="shared" si="6"/>
        <v>0</v>
      </c>
      <c r="I87" s="31">
        <v>5.0388198757763973</v>
      </c>
      <c r="J87" s="47">
        <f t="shared" si="7"/>
        <v>0</v>
      </c>
      <c r="K87" s="48" t="str">
        <f t="shared" si="8"/>
        <v/>
      </c>
    </row>
    <row r="88" spans="1:11" x14ac:dyDescent="0.35">
      <c r="A88" s="1" t="s">
        <v>127</v>
      </c>
      <c r="B88" s="2" t="s">
        <v>86</v>
      </c>
      <c r="C88" s="15">
        <v>165</v>
      </c>
      <c r="D88" s="5">
        <v>0</v>
      </c>
      <c r="E88" s="6">
        <v>84</v>
      </c>
      <c r="F88" s="7">
        <v>0</v>
      </c>
      <c r="G88" s="8">
        <v>84</v>
      </c>
      <c r="H88" s="9">
        <f t="shared" si="6"/>
        <v>0</v>
      </c>
      <c r="I88" s="31">
        <v>-6.132232755802562</v>
      </c>
      <c r="J88" s="47">
        <f t="shared" si="7"/>
        <v>0</v>
      </c>
      <c r="K88" s="48" t="str">
        <f t="shared" si="8"/>
        <v/>
      </c>
    </row>
    <row r="89" spans="1:11" x14ac:dyDescent="0.35">
      <c r="A89" s="1" t="s">
        <v>128</v>
      </c>
      <c r="B89" s="2" t="s">
        <v>72</v>
      </c>
      <c r="C89" s="15">
        <v>164</v>
      </c>
      <c r="D89" s="5">
        <v>0</v>
      </c>
      <c r="E89" s="6">
        <v>85</v>
      </c>
      <c r="F89" s="7">
        <v>0</v>
      </c>
      <c r="G89" s="8">
        <v>85</v>
      </c>
      <c r="H89" s="9">
        <f t="shared" si="6"/>
        <v>0</v>
      </c>
      <c r="I89" s="31">
        <v>-23.488957902001374</v>
      </c>
      <c r="J89" s="47">
        <f t="shared" si="7"/>
        <v>0</v>
      </c>
      <c r="K89" s="48">
        <f t="shared" si="8"/>
        <v>0</v>
      </c>
    </row>
    <row r="90" spans="1:11" x14ac:dyDescent="0.35">
      <c r="A90" s="1" t="s">
        <v>129</v>
      </c>
      <c r="B90" s="2" t="s">
        <v>130</v>
      </c>
      <c r="C90" s="15">
        <v>163.5</v>
      </c>
      <c r="D90" s="5">
        <v>0</v>
      </c>
      <c r="E90" s="6">
        <v>86</v>
      </c>
      <c r="F90" s="7">
        <v>0</v>
      </c>
      <c r="G90" s="8">
        <v>86</v>
      </c>
      <c r="H90" s="9">
        <f t="shared" si="6"/>
        <v>0</v>
      </c>
      <c r="I90" s="31">
        <v>-19.596596790890288</v>
      </c>
      <c r="J90" s="47">
        <f t="shared" si="7"/>
        <v>0</v>
      </c>
      <c r="K90" s="48">
        <f t="shared" si="8"/>
        <v>0</v>
      </c>
    </row>
    <row r="91" spans="1:11" x14ac:dyDescent="0.35">
      <c r="A91" s="1" t="s">
        <v>131</v>
      </c>
      <c r="B91" s="2" t="s">
        <v>86</v>
      </c>
      <c r="C91" s="15">
        <v>154</v>
      </c>
      <c r="D91" s="5">
        <v>0</v>
      </c>
      <c r="E91" s="6">
        <v>87</v>
      </c>
      <c r="F91" s="7">
        <v>0</v>
      </c>
      <c r="G91" s="8">
        <v>87</v>
      </c>
      <c r="H91" s="9">
        <f t="shared" si="6"/>
        <v>0</v>
      </c>
      <c r="I91" s="31">
        <v>-6.132232755802562</v>
      </c>
      <c r="J91" s="47">
        <f t="shared" si="7"/>
        <v>0</v>
      </c>
      <c r="K91" s="48" t="str">
        <f t="shared" si="8"/>
        <v/>
      </c>
    </row>
    <row r="92" spans="1:11" x14ac:dyDescent="0.35">
      <c r="A92" s="1" t="s">
        <v>132</v>
      </c>
      <c r="B92" s="2" t="s">
        <v>34</v>
      </c>
      <c r="C92" s="15">
        <v>150.4</v>
      </c>
      <c r="D92" s="5">
        <v>0</v>
      </c>
      <c r="E92" s="6">
        <v>88</v>
      </c>
      <c r="F92" s="7">
        <v>0</v>
      </c>
      <c r="G92" s="8">
        <v>88</v>
      </c>
      <c r="H92" s="9">
        <f t="shared" si="6"/>
        <v>0</v>
      </c>
      <c r="I92" s="31">
        <v>-9.6306245686680256</v>
      </c>
      <c r="J92" s="47">
        <f t="shared" si="7"/>
        <v>0</v>
      </c>
      <c r="K92" s="48" t="str">
        <f t="shared" si="8"/>
        <v/>
      </c>
    </row>
    <row r="93" spans="1:11" x14ac:dyDescent="0.35">
      <c r="A93" s="1" t="s">
        <v>133</v>
      </c>
      <c r="B93" s="2" t="s">
        <v>49</v>
      </c>
      <c r="C93" s="15">
        <v>138</v>
      </c>
      <c r="D93" s="5">
        <v>0</v>
      </c>
      <c r="E93" s="6">
        <v>89</v>
      </c>
      <c r="F93" s="7">
        <v>0</v>
      </c>
      <c r="G93" s="8">
        <v>89</v>
      </c>
      <c r="H93" s="9">
        <f t="shared" si="6"/>
        <v>0</v>
      </c>
      <c r="I93" s="31">
        <v>-18.888263457556917</v>
      </c>
      <c r="J93" s="47">
        <f t="shared" si="7"/>
        <v>0</v>
      </c>
      <c r="K93" s="48">
        <f t="shared" si="8"/>
        <v>0</v>
      </c>
    </row>
    <row r="94" spans="1:11" ht="15" thickBot="1" x14ac:dyDescent="0.4">
      <c r="A94" s="1" t="s">
        <v>134</v>
      </c>
      <c r="B94" s="2" t="s">
        <v>14</v>
      </c>
      <c r="C94" s="15">
        <v>119</v>
      </c>
      <c r="D94" s="5">
        <v>0</v>
      </c>
      <c r="E94" s="6">
        <v>90</v>
      </c>
      <c r="F94" s="7">
        <v>0</v>
      </c>
      <c r="G94" s="8">
        <v>90</v>
      </c>
      <c r="H94" s="9">
        <f t="shared" si="6"/>
        <v>0</v>
      </c>
      <c r="I94" s="31">
        <v>-18.544513457556945</v>
      </c>
      <c r="J94" s="47">
        <f t="shared" si="7"/>
        <v>0</v>
      </c>
      <c r="K94" s="48">
        <f t="shared" si="8"/>
        <v>0</v>
      </c>
    </row>
    <row r="95" spans="1:11" hidden="1" x14ac:dyDescent="0.35">
      <c r="A95" s="1"/>
      <c r="B95" s="2"/>
      <c r="C95" s="15"/>
      <c r="D95" s="5"/>
      <c r="E95" s="6"/>
      <c r="F95" s="7"/>
      <c r="G95" s="8"/>
      <c r="H95" s="9"/>
      <c r="I95" s="31"/>
      <c r="J95" s="47"/>
      <c r="K95" s="48"/>
    </row>
    <row r="96" spans="1:11" hidden="1" x14ac:dyDescent="0.35">
      <c r="A96" s="1"/>
      <c r="B96" s="2"/>
      <c r="C96" s="15"/>
      <c r="D96" s="5"/>
      <c r="E96" s="6"/>
      <c r="F96" s="7"/>
      <c r="G96" s="8"/>
      <c r="H96" s="9"/>
      <c r="I96" s="31"/>
      <c r="J96" s="47"/>
      <c r="K96" s="48"/>
    </row>
    <row r="97" spans="1:11" hidden="1" x14ac:dyDescent="0.35">
      <c r="A97" s="1"/>
      <c r="B97" s="2"/>
      <c r="C97" s="15"/>
      <c r="D97" s="5"/>
      <c r="E97" s="6"/>
      <c r="F97" s="7"/>
      <c r="G97" s="8"/>
      <c r="H97" s="9"/>
      <c r="I97" s="31"/>
      <c r="J97" s="47"/>
      <c r="K97" s="48"/>
    </row>
    <row r="98" spans="1:11" hidden="1" x14ac:dyDescent="0.35">
      <c r="A98" s="1"/>
      <c r="B98" s="2"/>
      <c r="C98" s="15"/>
      <c r="D98" s="5"/>
      <c r="E98" s="6"/>
      <c r="F98" s="7"/>
      <c r="G98" s="8"/>
      <c r="H98" s="9"/>
      <c r="I98" s="31"/>
      <c r="J98" s="47"/>
      <c r="K98" s="48"/>
    </row>
    <row r="99" spans="1:11" hidden="1" x14ac:dyDescent="0.35">
      <c r="A99" s="1"/>
      <c r="B99" s="2"/>
      <c r="C99" s="15"/>
      <c r="D99" s="5"/>
      <c r="E99" s="6"/>
      <c r="F99" s="7"/>
      <c r="G99" s="8"/>
      <c r="H99" s="9"/>
      <c r="I99" s="31"/>
      <c r="J99" s="47"/>
      <c r="K99" s="48"/>
    </row>
    <row r="100" spans="1:11" hidden="1" x14ac:dyDescent="0.35">
      <c r="A100" s="1"/>
      <c r="B100" s="2"/>
      <c r="C100" s="15"/>
      <c r="D100" s="5"/>
      <c r="E100" s="6"/>
      <c r="F100" s="7"/>
      <c r="G100" s="8"/>
      <c r="H100" s="9"/>
      <c r="I100" s="31"/>
      <c r="J100" s="47"/>
      <c r="K100" s="48"/>
    </row>
    <row r="101" spans="1:11" hidden="1" x14ac:dyDescent="0.35">
      <c r="A101" s="1"/>
      <c r="B101" s="2"/>
      <c r="C101" s="15"/>
      <c r="D101" s="5"/>
      <c r="E101" s="6"/>
      <c r="F101" s="7"/>
      <c r="G101" s="8"/>
      <c r="H101" s="9"/>
      <c r="I101" s="31"/>
      <c r="J101" s="47"/>
      <c r="K101" s="48"/>
    </row>
    <row r="102" spans="1:11" hidden="1" x14ac:dyDescent="0.35">
      <c r="A102" s="1"/>
      <c r="B102" s="2"/>
      <c r="C102" s="15"/>
      <c r="D102" s="5"/>
      <c r="E102" s="6"/>
      <c r="F102" s="7"/>
      <c r="G102" s="8"/>
      <c r="H102" s="9"/>
      <c r="I102" s="31"/>
      <c r="J102" s="47"/>
      <c r="K102" s="48"/>
    </row>
    <row r="103" spans="1:11" hidden="1" x14ac:dyDescent="0.35">
      <c r="A103" s="1"/>
      <c r="B103" s="2"/>
      <c r="C103" s="15"/>
      <c r="D103" s="5"/>
      <c r="E103" s="6"/>
      <c r="F103" s="7"/>
      <c r="G103" s="8"/>
      <c r="H103" s="9"/>
      <c r="I103" s="31"/>
      <c r="J103" s="47"/>
      <c r="K103" s="48"/>
    </row>
    <row r="104" spans="1:11" hidden="1" x14ac:dyDescent="0.35">
      <c r="A104" s="1"/>
      <c r="B104" s="2"/>
      <c r="C104" s="15"/>
      <c r="D104" s="5"/>
      <c r="E104" s="6"/>
      <c r="F104" s="7"/>
      <c r="G104" s="8"/>
      <c r="H104" s="9"/>
      <c r="I104" s="31"/>
      <c r="J104" s="47"/>
      <c r="K104" s="48"/>
    </row>
    <row r="105" spans="1:11" hidden="1" x14ac:dyDescent="0.35">
      <c r="A105" s="1"/>
      <c r="B105" s="2"/>
      <c r="C105" s="15"/>
      <c r="D105" s="5"/>
      <c r="E105" s="6"/>
      <c r="F105" s="7"/>
      <c r="G105" s="8"/>
      <c r="H105" s="9"/>
      <c r="I105" s="31"/>
      <c r="J105" s="47"/>
      <c r="K105" s="48"/>
    </row>
    <row r="106" spans="1:11" hidden="1" x14ac:dyDescent="0.35">
      <c r="A106" s="1"/>
      <c r="B106" s="2"/>
      <c r="C106" s="15"/>
      <c r="D106" s="5"/>
      <c r="E106" s="6"/>
      <c r="F106" s="7"/>
      <c r="G106" s="8"/>
      <c r="H106" s="9"/>
      <c r="I106" s="31"/>
      <c r="J106" s="47"/>
      <c r="K106" s="48"/>
    </row>
    <row r="107" spans="1:11" hidden="1" x14ac:dyDescent="0.35">
      <c r="A107" s="1"/>
      <c r="B107" s="2"/>
      <c r="C107" s="15"/>
      <c r="D107" s="5"/>
      <c r="E107" s="6"/>
      <c r="F107" s="7"/>
      <c r="G107" s="8"/>
      <c r="H107" s="9"/>
      <c r="I107" s="31"/>
      <c r="J107" s="47"/>
      <c r="K107" s="48"/>
    </row>
    <row r="108" spans="1:11" hidden="1" x14ac:dyDescent="0.35">
      <c r="A108" s="1"/>
      <c r="B108" s="2"/>
      <c r="C108" s="15"/>
      <c r="D108" s="5"/>
      <c r="E108" s="6"/>
      <c r="F108" s="7"/>
      <c r="G108" s="8"/>
      <c r="H108" s="9"/>
      <c r="I108" s="31"/>
      <c r="J108" s="47"/>
      <c r="K108" s="48"/>
    </row>
    <row r="109" spans="1:11" hidden="1" x14ac:dyDescent="0.35">
      <c r="A109" s="1"/>
      <c r="B109" s="2"/>
      <c r="C109" s="15"/>
      <c r="D109" s="5"/>
      <c r="E109" s="6"/>
      <c r="F109" s="7"/>
      <c r="G109" s="8"/>
      <c r="H109" s="9"/>
      <c r="I109" s="31"/>
      <c r="J109" s="47"/>
      <c r="K109" s="48"/>
    </row>
    <row r="110" spans="1:11" hidden="1" x14ac:dyDescent="0.35">
      <c r="A110" s="1"/>
      <c r="B110" s="2"/>
      <c r="C110" s="15"/>
      <c r="D110" s="5"/>
      <c r="E110" s="6"/>
      <c r="F110" s="7"/>
      <c r="G110" s="8"/>
      <c r="H110" s="9"/>
      <c r="I110" s="31"/>
      <c r="J110" s="47"/>
      <c r="K110" s="48"/>
    </row>
    <row r="111" spans="1:11" hidden="1" x14ac:dyDescent="0.35">
      <c r="A111" s="1"/>
      <c r="B111" s="2"/>
      <c r="C111" s="15"/>
      <c r="D111" s="5"/>
      <c r="E111" s="6"/>
      <c r="F111" s="7"/>
      <c r="G111" s="8"/>
      <c r="H111" s="9"/>
      <c r="I111" s="31"/>
      <c r="J111" s="47"/>
      <c r="K111" s="48"/>
    </row>
    <row r="112" spans="1:11" hidden="1" x14ac:dyDescent="0.35">
      <c r="A112" s="1"/>
      <c r="B112" s="2"/>
      <c r="C112" s="15"/>
      <c r="D112" s="5"/>
      <c r="E112" s="6"/>
      <c r="F112" s="7"/>
      <c r="G112" s="8"/>
      <c r="H112" s="9"/>
      <c r="I112" s="31"/>
      <c r="J112" s="47"/>
      <c r="K112" s="48"/>
    </row>
    <row r="113" spans="1:11" hidden="1" x14ac:dyDescent="0.35">
      <c r="A113" s="1"/>
      <c r="B113" s="2"/>
      <c r="C113" s="15"/>
      <c r="D113" s="5"/>
      <c r="E113" s="6"/>
      <c r="F113" s="7"/>
      <c r="G113" s="8"/>
      <c r="H113" s="9"/>
      <c r="I113" s="31"/>
      <c r="J113" s="47"/>
      <c r="K113" s="48"/>
    </row>
    <row r="114" spans="1:11" hidden="1" x14ac:dyDescent="0.35">
      <c r="A114" s="1"/>
      <c r="B114" s="2"/>
      <c r="C114" s="15"/>
      <c r="D114" s="5"/>
      <c r="E114" s="6"/>
      <c r="F114" s="7"/>
      <c r="G114" s="8"/>
      <c r="H114" s="9"/>
      <c r="I114" s="31"/>
      <c r="J114" s="47"/>
      <c r="K114" s="48"/>
    </row>
    <row r="115" spans="1:11" hidden="1" x14ac:dyDescent="0.35">
      <c r="A115" s="1"/>
      <c r="B115" s="2"/>
      <c r="C115" s="15"/>
      <c r="D115" s="5"/>
      <c r="E115" s="6"/>
      <c r="F115" s="7"/>
      <c r="G115" s="8"/>
      <c r="H115" s="9"/>
      <c r="I115" s="31"/>
      <c r="J115" s="47"/>
      <c r="K115" s="48"/>
    </row>
    <row r="116" spans="1:11" hidden="1" x14ac:dyDescent="0.35">
      <c r="A116" s="1"/>
      <c r="B116" s="2"/>
      <c r="C116" s="15"/>
      <c r="D116" s="5"/>
      <c r="E116" s="6"/>
      <c r="F116" s="7"/>
      <c r="G116" s="8"/>
      <c r="H116" s="9"/>
      <c r="I116" s="31"/>
      <c r="J116" s="47"/>
      <c r="K116" s="48"/>
    </row>
    <row r="117" spans="1:11" hidden="1" x14ac:dyDescent="0.35">
      <c r="A117" s="1"/>
      <c r="B117" s="2"/>
      <c r="C117" s="15"/>
      <c r="D117" s="5"/>
      <c r="E117" s="6"/>
      <c r="F117" s="7"/>
      <c r="G117" s="8"/>
      <c r="H117" s="9"/>
      <c r="I117" s="31"/>
      <c r="J117" s="47"/>
      <c r="K117" s="48"/>
    </row>
    <row r="118" spans="1:11" hidden="1" x14ac:dyDescent="0.35">
      <c r="A118" s="1"/>
      <c r="B118" s="2"/>
      <c r="C118" s="15"/>
      <c r="D118" s="5"/>
      <c r="E118" s="6"/>
      <c r="F118" s="7"/>
      <c r="G118" s="8"/>
      <c r="H118" s="9"/>
      <c r="I118" s="31"/>
      <c r="J118" s="47"/>
      <c r="K118" s="48"/>
    </row>
    <row r="119" spans="1:11" hidden="1" x14ac:dyDescent="0.35">
      <c r="A119" s="1"/>
      <c r="B119" s="2"/>
      <c r="C119" s="15"/>
      <c r="D119" s="5"/>
      <c r="E119" s="6"/>
      <c r="F119" s="7"/>
      <c r="G119" s="8"/>
      <c r="H119" s="9"/>
      <c r="I119" s="31"/>
      <c r="J119" s="47"/>
      <c r="K119" s="48"/>
    </row>
    <row r="120" spans="1:11" hidden="1" x14ac:dyDescent="0.35">
      <c r="A120" s="1"/>
      <c r="B120" s="2"/>
      <c r="C120" s="15"/>
      <c r="D120" s="5"/>
      <c r="E120" s="6"/>
      <c r="F120" s="7"/>
      <c r="G120" s="8"/>
      <c r="H120" s="9"/>
      <c r="I120" s="31"/>
      <c r="J120" s="47"/>
      <c r="K120" s="48"/>
    </row>
    <row r="121" spans="1:11" hidden="1" x14ac:dyDescent="0.35">
      <c r="A121" s="1"/>
      <c r="B121" s="2"/>
      <c r="C121" s="15"/>
      <c r="D121" s="5"/>
      <c r="E121" s="6"/>
      <c r="F121" s="7"/>
      <c r="G121" s="8"/>
      <c r="H121" s="9"/>
      <c r="I121" s="31"/>
      <c r="J121" s="47"/>
      <c r="K121" s="48"/>
    </row>
    <row r="122" spans="1:11" hidden="1" x14ac:dyDescent="0.35">
      <c r="A122" s="1"/>
      <c r="B122" s="2"/>
      <c r="C122" s="15"/>
      <c r="D122" s="5"/>
      <c r="E122" s="6"/>
      <c r="F122" s="7"/>
      <c r="G122" s="8"/>
      <c r="H122" s="9"/>
      <c r="I122" s="31"/>
      <c r="J122" s="47"/>
      <c r="K122" s="48"/>
    </row>
    <row r="123" spans="1:11" hidden="1" x14ac:dyDescent="0.35">
      <c r="A123" s="1"/>
      <c r="B123" s="2"/>
      <c r="C123" s="15"/>
      <c r="D123" s="5"/>
      <c r="E123" s="6"/>
      <c r="F123" s="7"/>
      <c r="G123" s="8"/>
      <c r="H123" s="9"/>
      <c r="I123" s="31"/>
      <c r="J123" s="47"/>
      <c r="K123" s="48"/>
    </row>
    <row r="124" spans="1:11" hidden="1" x14ac:dyDescent="0.35">
      <c r="A124" s="1"/>
      <c r="B124" s="2"/>
      <c r="C124" s="15"/>
      <c r="D124" s="5"/>
      <c r="E124" s="6"/>
      <c r="F124" s="7"/>
      <c r="G124" s="8"/>
      <c r="H124" s="9"/>
      <c r="I124" s="31"/>
      <c r="J124" s="47"/>
      <c r="K124" s="48"/>
    </row>
    <row r="125" spans="1:11" hidden="1" x14ac:dyDescent="0.35">
      <c r="A125" s="1"/>
      <c r="B125" s="2"/>
      <c r="C125" s="15"/>
      <c r="D125" s="5"/>
      <c r="E125" s="6"/>
      <c r="F125" s="7"/>
      <c r="G125" s="8"/>
      <c r="H125" s="9"/>
      <c r="I125" s="31"/>
      <c r="J125" s="47"/>
      <c r="K125" s="48"/>
    </row>
    <row r="126" spans="1:11" hidden="1" x14ac:dyDescent="0.35">
      <c r="A126" s="1"/>
      <c r="B126" s="2"/>
      <c r="C126" s="15"/>
      <c r="D126" s="5"/>
      <c r="E126" s="6"/>
      <c r="F126" s="7"/>
      <c r="G126" s="8"/>
      <c r="H126" s="9"/>
      <c r="I126" s="31"/>
      <c r="J126" s="47"/>
      <c r="K126" s="48"/>
    </row>
    <row r="127" spans="1:11" hidden="1" x14ac:dyDescent="0.35">
      <c r="A127" s="1"/>
      <c r="B127" s="2"/>
      <c r="C127" s="15"/>
      <c r="D127" s="5"/>
      <c r="E127" s="6"/>
      <c r="F127" s="7"/>
      <c r="G127" s="8"/>
      <c r="H127" s="9"/>
      <c r="I127" s="31"/>
      <c r="J127" s="47"/>
      <c r="K127" s="48"/>
    </row>
    <row r="128" spans="1:11" hidden="1" x14ac:dyDescent="0.35">
      <c r="A128" s="1"/>
      <c r="B128" s="2"/>
      <c r="C128" s="15"/>
      <c r="D128" s="5"/>
      <c r="E128" s="6"/>
      <c r="F128" s="7"/>
      <c r="G128" s="8"/>
      <c r="H128" s="9"/>
      <c r="I128" s="31"/>
      <c r="J128" s="47"/>
      <c r="K128" s="48"/>
    </row>
    <row r="129" spans="1:11" hidden="1" x14ac:dyDescent="0.35">
      <c r="A129" s="1"/>
      <c r="B129" s="2"/>
      <c r="C129" s="15"/>
      <c r="D129" s="5"/>
      <c r="E129" s="6"/>
      <c r="F129" s="7"/>
      <c r="G129" s="8"/>
      <c r="H129" s="9"/>
      <c r="I129" s="31"/>
      <c r="J129" s="47"/>
      <c r="K129" s="48"/>
    </row>
    <row r="130" spans="1:11" hidden="1" x14ac:dyDescent="0.35">
      <c r="A130" s="1"/>
      <c r="B130" s="2"/>
      <c r="C130" s="15"/>
      <c r="D130" s="5"/>
      <c r="E130" s="6"/>
      <c r="F130" s="7"/>
      <c r="G130" s="8"/>
      <c r="H130" s="9"/>
      <c r="I130" s="31"/>
      <c r="J130" s="47"/>
      <c r="K130" s="48"/>
    </row>
    <row r="131" spans="1:11" hidden="1" x14ac:dyDescent="0.35">
      <c r="A131" s="1"/>
      <c r="B131" s="2"/>
      <c r="C131" s="15"/>
      <c r="D131" s="5"/>
      <c r="E131" s="6"/>
      <c r="F131" s="7"/>
      <c r="G131" s="8"/>
      <c r="H131" s="9"/>
      <c r="I131" s="31"/>
      <c r="J131" s="47"/>
      <c r="K131" s="48"/>
    </row>
    <row r="132" spans="1:11" hidden="1" x14ac:dyDescent="0.35">
      <c r="A132" s="1"/>
      <c r="B132" s="2"/>
      <c r="C132" s="15"/>
      <c r="D132" s="5"/>
      <c r="E132" s="6"/>
      <c r="F132" s="7"/>
      <c r="G132" s="8"/>
      <c r="H132" s="9"/>
      <c r="I132" s="31"/>
      <c r="J132" s="47"/>
      <c r="K132" s="48"/>
    </row>
    <row r="133" spans="1:11" hidden="1" x14ac:dyDescent="0.35">
      <c r="A133" s="1"/>
      <c r="B133" s="2"/>
      <c r="C133" s="15"/>
      <c r="D133" s="5"/>
      <c r="E133" s="6"/>
      <c r="F133" s="7"/>
      <c r="G133" s="8"/>
      <c r="H133" s="9"/>
      <c r="I133" s="31"/>
      <c r="J133" s="47"/>
      <c r="K133" s="48"/>
    </row>
    <row r="134" spans="1:11" hidden="1" x14ac:dyDescent="0.35">
      <c r="A134" s="1"/>
      <c r="B134" s="2"/>
      <c r="C134" s="15"/>
      <c r="D134" s="5"/>
      <c r="E134" s="6"/>
      <c r="F134" s="7"/>
      <c r="G134" s="8"/>
      <c r="H134" s="9"/>
      <c r="I134" s="31"/>
      <c r="J134" s="47"/>
      <c r="K134" s="48"/>
    </row>
    <row r="135" spans="1:11" hidden="1" x14ac:dyDescent="0.35">
      <c r="A135" s="1"/>
      <c r="B135" s="2"/>
      <c r="C135" s="15"/>
      <c r="D135" s="5"/>
      <c r="E135" s="6"/>
      <c r="F135" s="7"/>
      <c r="G135" s="8"/>
      <c r="H135" s="9"/>
      <c r="I135" s="31"/>
      <c r="J135" s="47"/>
      <c r="K135" s="48"/>
    </row>
    <row r="136" spans="1:11" hidden="1" x14ac:dyDescent="0.35">
      <c r="A136" s="1"/>
      <c r="B136" s="2"/>
      <c r="C136" s="15"/>
      <c r="D136" s="5"/>
      <c r="E136" s="6"/>
      <c r="F136" s="7"/>
      <c r="G136" s="8"/>
      <c r="H136" s="9"/>
      <c r="I136" s="31"/>
      <c r="J136" s="47"/>
      <c r="K136" s="48"/>
    </row>
    <row r="137" spans="1:11" hidden="1" x14ac:dyDescent="0.35">
      <c r="A137" s="1"/>
      <c r="B137" s="2"/>
      <c r="C137" s="15"/>
      <c r="D137" s="5"/>
      <c r="E137" s="6"/>
      <c r="F137" s="7"/>
      <c r="G137" s="8"/>
      <c r="H137" s="9"/>
      <c r="I137" s="31"/>
      <c r="J137" s="47"/>
      <c r="K137" s="48"/>
    </row>
    <row r="138" spans="1:11" hidden="1" x14ac:dyDescent="0.35">
      <c r="A138" s="1"/>
      <c r="B138" s="2"/>
      <c r="C138" s="15"/>
      <c r="D138" s="5"/>
      <c r="E138" s="6"/>
      <c r="F138" s="7"/>
      <c r="G138" s="8"/>
      <c r="H138" s="9"/>
      <c r="I138" s="31"/>
      <c r="J138" s="47"/>
      <c r="K138" s="48"/>
    </row>
    <row r="139" spans="1:11" hidden="1" x14ac:dyDescent="0.35">
      <c r="A139" s="1"/>
      <c r="B139" s="2"/>
      <c r="C139" s="15"/>
      <c r="D139" s="5"/>
      <c r="E139" s="6"/>
      <c r="F139" s="7"/>
      <c r="G139" s="8"/>
      <c r="H139" s="9"/>
      <c r="I139" s="31"/>
      <c r="J139" s="47"/>
      <c r="K139" s="48"/>
    </row>
    <row r="140" spans="1:11" hidden="1" x14ac:dyDescent="0.35">
      <c r="A140" s="1"/>
      <c r="B140" s="2"/>
      <c r="C140" s="15"/>
      <c r="D140" s="5"/>
      <c r="E140" s="6"/>
      <c r="F140" s="7"/>
      <c r="G140" s="8"/>
      <c r="H140" s="9"/>
      <c r="I140" s="31"/>
      <c r="J140" s="47"/>
      <c r="K140" s="48"/>
    </row>
    <row r="141" spans="1:11" hidden="1" x14ac:dyDescent="0.35">
      <c r="A141" s="1"/>
      <c r="B141" s="2"/>
      <c r="C141" s="15"/>
      <c r="D141" s="5"/>
      <c r="E141" s="6"/>
      <c r="F141" s="7"/>
      <c r="G141" s="8"/>
      <c r="H141" s="9"/>
      <c r="I141" s="31"/>
      <c r="J141" s="47"/>
      <c r="K141" s="48"/>
    </row>
    <row r="142" spans="1:11" hidden="1" x14ac:dyDescent="0.35">
      <c r="A142" s="1"/>
      <c r="B142" s="2"/>
      <c r="C142" s="15"/>
      <c r="D142" s="5"/>
      <c r="E142" s="6"/>
      <c r="F142" s="7"/>
      <c r="G142" s="8"/>
      <c r="H142" s="9"/>
      <c r="I142" s="31"/>
      <c r="J142" s="47"/>
      <c r="K142" s="48"/>
    </row>
    <row r="143" spans="1:11" hidden="1" x14ac:dyDescent="0.35">
      <c r="A143" s="1"/>
      <c r="B143" s="2"/>
      <c r="C143" s="15"/>
      <c r="D143" s="5"/>
      <c r="E143" s="6"/>
      <c r="F143" s="7"/>
      <c r="G143" s="8"/>
      <c r="H143" s="9"/>
      <c r="I143" s="31"/>
      <c r="J143" s="47"/>
      <c r="K143" s="48"/>
    </row>
    <row r="144" spans="1:11" hidden="1" x14ac:dyDescent="0.35">
      <c r="A144" s="1"/>
      <c r="B144" s="2"/>
      <c r="C144" s="15"/>
      <c r="D144" s="5"/>
      <c r="E144" s="6"/>
      <c r="F144" s="7"/>
      <c r="G144" s="8"/>
      <c r="H144" s="9"/>
      <c r="I144" s="31"/>
      <c r="J144" s="47"/>
      <c r="K144" s="48"/>
    </row>
    <row r="145" spans="1:11" hidden="1" x14ac:dyDescent="0.35">
      <c r="A145" s="1"/>
      <c r="B145" s="2"/>
      <c r="C145" s="15"/>
      <c r="D145" s="5"/>
      <c r="E145" s="6"/>
      <c r="F145" s="7"/>
      <c r="G145" s="8"/>
      <c r="H145" s="9"/>
      <c r="I145" s="31"/>
      <c r="J145" s="47"/>
      <c r="K145" s="48"/>
    </row>
    <row r="146" spans="1:11" hidden="1" x14ac:dyDescent="0.35">
      <c r="A146" s="1"/>
      <c r="B146" s="2"/>
      <c r="C146" s="15"/>
      <c r="D146" s="5"/>
      <c r="E146" s="6"/>
      <c r="F146" s="7"/>
      <c r="G146" s="8"/>
      <c r="H146" s="9"/>
      <c r="I146" s="31"/>
      <c r="J146" s="47"/>
      <c r="K146" s="48"/>
    </row>
    <row r="147" spans="1:11" hidden="1" x14ac:dyDescent="0.35">
      <c r="A147" s="1"/>
      <c r="B147" s="2"/>
      <c r="C147" s="15"/>
      <c r="D147" s="5"/>
      <c r="E147" s="6"/>
      <c r="F147" s="7"/>
      <c r="G147" s="8"/>
      <c r="H147" s="9"/>
      <c r="I147" s="31"/>
      <c r="J147" s="47"/>
      <c r="K147" s="48"/>
    </row>
    <row r="148" spans="1:11" hidden="1" x14ac:dyDescent="0.35">
      <c r="A148" s="1"/>
      <c r="B148" s="2"/>
      <c r="C148" s="15"/>
      <c r="D148" s="5"/>
      <c r="E148" s="6"/>
      <c r="F148" s="7"/>
      <c r="G148" s="8"/>
      <c r="H148" s="9"/>
      <c r="I148" s="31"/>
      <c r="J148" s="47"/>
      <c r="K148" s="48"/>
    </row>
    <row r="149" spans="1:11" hidden="1" x14ac:dyDescent="0.35">
      <c r="A149" s="1"/>
      <c r="B149" s="2"/>
      <c r="C149" s="15"/>
      <c r="D149" s="5"/>
      <c r="E149" s="6"/>
      <c r="F149" s="7"/>
      <c r="G149" s="8"/>
      <c r="H149" s="9"/>
      <c r="I149" s="31"/>
      <c r="J149" s="47"/>
      <c r="K149" s="48"/>
    </row>
    <row r="150" spans="1:11" hidden="1" x14ac:dyDescent="0.35">
      <c r="A150" s="1"/>
      <c r="B150" s="2"/>
      <c r="C150" s="15"/>
      <c r="D150" s="5"/>
      <c r="E150" s="6"/>
      <c r="F150" s="7"/>
      <c r="G150" s="8"/>
      <c r="H150" s="9"/>
      <c r="I150" s="31"/>
      <c r="J150" s="47"/>
      <c r="K150" s="48"/>
    </row>
    <row r="151" spans="1:11" hidden="1" x14ac:dyDescent="0.35">
      <c r="A151" s="1"/>
      <c r="B151" s="2"/>
      <c r="C151" s="15"/>
      <c r="D151" s="5"/>
      <c r="E151" s="6"/>
      <c r="F151" s="7"/>
      <c r="G151" s="8"/>
      <c r="H151" s="9"/>
      <c r="I151" s="31"/>
      <c r="J151" s="47"/>
      <c r="K151" s="48"/>
    </row>
    <row r="152" spans="1:11" hidden="1" x14ac:dyDescent="0.35">
      <c r="A152" s="1"/>
      <c r="B152" s="2"/>
      <c r="C152" s="15"/>
      <c r="D152" s="5"/>
      <c r="E152" s="6"/>
      <c r="F152" s="7"/>
      <c r="G152" s="8"/>
      <c r="H152" s="9"/>
      <c r="I152" s="31"/>
      <c r="J152" s="47"/>
      <c r="K152" s="48"/>
    </row>
    <row r="153" spans="1:11" hidden="1" x14ac:dyDescent="0.35">
      <c r="A153" s="1"/>
      <c r="B153" s="2"/>
      <c r="C153" s="15"/>
      <c r="D153" s="5"/>
      <c r="E153" s="6"/>
      <c r="F153" s="7"/>
      <c r="G153" s="8"/>
      <c r="H153" s="9"/>
      <c r="I153" s="31"/>
      <c r="J153" s="47"/>
      <c r="K153" s="48"/>
    </row>
    <row r="154" spans="1:11" ht="15" hidden="1" thickBot="1" x14ac:dyDescent="0.4">
      <c r="A154" s="3"/>
      <c r="B154" s="4"/>
      <c r="C154" s="16"/>
      <c r="D154" s="10"/>
      <c r="E154" s="11"/>
      <c r="F154" s="12"/>
      <c r="G154" s="13"/>
      <c r="H154" s="14"/>
      <c r="I154" s="36"/>
      <c r="J154" s="49"/>
      <c r="K154" s="50"/>
    </row>
    <row r="155" spans="1:11" ht="1" customHeight="1" thickTop="1" x14ac:dyDescent="0.3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</sheetData>
  <sortState xmlns:xlrd2="http://schemas.microsoft.com/office/spreadsheetml/2017/richdata2" ref="A5:H94">
    <sortCondition ref="E5:E94"/>
  </sortState>
  <mergeCells count="8">
    <mergeCell ref="H3:H4"/>
    <mergeCell ref="I3:K3"/>
    <mergeCell ref="A1:K1"/>
    <mergeCell ref="A3:A4"/>
    <mergeCell ref="B3:B4"/>
    <mergeCell ref="C3:C4"/>
    <mergeCell ref="D3:E3"/>
    <mergeCell ref="F3:G3"/>
  </mergeCells>
  <conditionalFormatting sqref="H5:H94">
    <cfRule type="colorScale" priority="5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I5:I94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J5:K94">
    <cfRule type="colorScale" priority="1">
      <colorScale>
        <cfvo type="min"/>
        <cfvo type="num" val="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6560-6612-437A-A749-05DF76DCB26E}">
  <sheetPr codeName="List8"/>
  <dimension ref="A1:K155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RowHeight="14.5" x14ac:dyDescent="0.35"/>
  <cols>
    <col min="1" max="2" width="25.6328125" customWidth="1"/>
    <col min="3" max="9" width="10.6328125" customWidth="1"/>
    <col min="10" max="11" width="5.6328125" customWidth="1"/>
  </cols>
  <sheetData>
    <row r="1" spans="1:11" ht="25" customHeight="1" x14ac:dyDescent="0.35">
      <c r="A1" s="60" t="s">
        <v>794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5" customHeight="1" thickBot="1" x14ac:dyDescent="0.4"/>
    <row r="3" spans="1:11" ht="20" customHeight="1" thickTop="1" x14ac:dyDescent="0.35">
      <c r="A3" s="61" t="s">
        <v>0</v>
      </c>
      <c r="B3" s="63" t="s">
        <v>1</v>
      </c>
      <c r="C3" s="65" t="s">
        <v>2</v>
      </c>
      <c r="D3" s="65" t="s">
        <v>549</v>
      </c>
      <c r="E3" s="65"/>
      <c r="F3" s="65" t="s">
        <v>550</v>
      </c>
      <c r="G3" s="65"/>
      <c r="H3" s="55" t="s">
        <v>5</v>
      </c>
      <c r="I3" s="57" t="s">
        <v>551</v>
      </c>
      <c r="J3" s="58"/>
      <c r="K3" s="59"/>
    </row>
    <row r="4" spans="1:11" ht="20" customHeight="1" thickBot="1" x14ac:dyDescent="0.4">
      <c r="A4" s="62"/>
      <c r="B4" s="64"/>
      <c r="C4" s="66"/>
      <c r="D4" s="18" t="s">
        <v>3</v>
      </c>
      <c r="E4" s="19" t="s">
        <v>4</v>
      </c>
      <c r="F4" s="20" t="s">
        <v>3</v>
      </c>
      <c r="G4" s="18" t="s">
        <v>4</v>
      </c>
      <c r="H4" s="56"/>
      <c r="I4" s="38" t="s">
        <v>784</v>
      </c>
      <c r="J4" s="41" t="s">
        <v>785</v>
      </c>
      <c r="K4" s="42" t="s">
        <v>786</v>
      </c>
    </row>
    <row r="5" spans="1:11" ht="15" thickTop="1" x14ac:dyDescent="0.35">
      <c r="A5" s="21" t="s">
        <v>135</v>
      </c>
      <c r="B5" s="22" t="s">
        <v>14</v>
      </c>
      <c r="C5" s="23">
        <v>276</v>
      </c>
      <c r="D5" s="24">
        <v>662</v>
      </c>
      <c r="E5" s="25">
        <v>1</v>
      </c>
      <c r="F5" s="26">
        <v>176</v>
      </c>
      <c r="G5" s="27">
        <v>2</v>
      </c>
      <c r="H5" s="28">
        <f t="shared" ref="H5:H36" si="0">E5-G5</f>
        <v>-1</v>
      </c>
      <c r="I5" s="37">
        <v>4.8323882655446369</v>
      </c>
      <c r="J5" s="29" t="str">
        <f t="shared" ref="J5:J36" si="1">IF(ABS($I5)&gt;=5,SIGN($H5*$I5),"")</f>
        <v/>
      </c>
      <c r="K5" s="30" t="str">
        <f t="shared" ref="K5:K36" si="2">IF(ABS($I5)&gt;=10,SIGN($H5*$I5),"")</f>
        <v/>
      </c>
    </row>
    <row r="6" spans="1:11" x14ac:dyDescent="0.35">
      <c r="A6" s="1" t="s">
        <v>136</v>
      </c>
      <c r="B6" s="2" t="s">
        <v>9</v>
      </c>
      <c r="C6" s="15">
        <v>271.16666666666669</v>
      </c>
      <c r="D6" s="5">
        <v>605</v>
      </c>
      <c r="E6" s="6">
        <v>2</v>
      </c>
      <c r="F6" s="7">
        <v>146</v>
      </c>
      <c r="G6" s="8">
        <v>6</v>
      </c>
      <c r="H6" s="9">
        <f t="shared" si="0"/>
        <v>-4</v>
      </c>
      <c r="I6" s="31">
        <v>-4.4074085695006886</v>
      </c>
      <c r="J6" s="32" t="str">
        <f t="shared" si="1"/>
        <v/>
      </c>
      <c r="K6" s="33" t="str">
        <f t="shared" si="2"/>
        <v/>
      </c>
    </row>
    <row r="7" spans="1:11" x14ac:dyDescent="0.35">
      <c r="A7" s="1" t="s">
        <v>137</v>
      </c>
      <c r="B7" s="2" t="s">
        <v>138</v>
      </c>
      <c r="C7" s="15">
        <v>273.83333333333331</v>
      </c>
      <c r="D7" s="5">
        <v>601</v>
      </c>
      <c r="E7" s="6">
        <v>3</v>
      </c>
      <c r="F7" s="7">
        <v>163</v>
      </c>
      <c r="G7" s="8">
        <v>4</v>
      </c>
      <c r="H7" s="9">
        <f t="shared" si="0"/>
        <v>-1</v>
      </c>
      <c r="I7" s="31">
        <v>0.72988980463981079</v>
      </c>
      <c r="J7" s="32" t="str">
        <f t="shared" si="1"/>
        <v/>
      </c>
      <c r="K7" s="33" t="str">
        <f t="shared" si="2"/>
        <v/>
      </c>
    </row>
    <row r="8" spans="1:11" x14ac:dyDescent="0.35">
      <c r="A8" s="1" t="s">
        <v>139</v>
      </c>
      <c r="B8" s="2" t="s">
        <v>51</v>
      </c>
      <c r="C8" s="15">
        <v>272.5</v>
      </c>
      <c r="D8" s="5">
        <v>574</v>
      </c>
      <c r="E8" s="6">
        <v>4</v>
      </c>
      <c r="F8" s="7">
        <v>142</v>
      </c>
      <c r="G8" s="8">
        <v>7</v>
      </c>
      <c r="H8" s="9">
        <f t="shared" si="0"/>
        <v>-3</v>
      </c>
      <c r="I8" s="31">
        <v>6.8292256539756409</v>
      </c>
      <c r="J8" s="32">
        <f t="shared" si="1"/>
        <v>-1</v>
      </c>
      <c r="K8" s="33" t="str">
        <f t="shared" si="2"/>
        <v/>
      </c>
    </row>
    <row r="9" spans="1:11" x14ac:dyDescent="0.35">
      <c r="A9" s="1" t="s">
        <v>140</v>
      </c>
      <c r="B9" s="2" t="s">
        <v>30</v>
      </c>
      <c r="C9" s="15">
        <v>278</v>
      </c>
      <c r="D9" s="5">
        <v>569</v>
      </c>
      <c r="E9" s="6">
        <v>5</v>
      </c>
      <c r="F9" s="7">
        <v>168</v>
      </c>
      <c r="G9" s="8">
        <v>3</v>
      </c>
      <c r="H9" s="9">
        <f t="shared" si="0"/>
        <v>2</v>
      </c>
      <c r="I9" s="31">
        <v>10.885526974487533</v>
      </c>
      <c r="J9" s="32">
        <f t="shared" si="1"/>
        <v>1</v>
      </c>
      <c r="K9" s="33">
        <f t="shared" si="2"/>
        <v>1</v>
      </c>
    </row>
    <row r="10" spans="1:11" x14ac:dyDescent="0.35">
      <c r="A10" s="1" t="s">
        <v>141</v>
      </c>
      <c r="B10" s="2" t="s">
        <v>7</v>
      </c>
      <c r="C10" s="15">
        <v>271.66666666666669</v>
      </c>
      <c r="D10" s="5">
        <v>526</v>
      </c>
      <c r="E10" s="6">
        <v>6</v>
      </c>
      <c r="F10" s="7">
        <v>163</v>
      </c>
      <c r="G10" s="8">
        <v>5</v>
      </c>
      <c r="H10" s="9">
        <f t="shared" si="0"/>
        <v>1</v>
      </c>
      <c r="I10" s="31">
        <v>10.885526974487533</v>
      </c>
      <c r="J10" s="32">
        <f t="shared" si="1"/>
        <v>1</v>
      </c>
      <c r="K10" s="33">
        <f t="shared" si="2"/>
        <v>1</v>
      </c>
    </row>
    <row r="11" spans="1:11" x14ac:dyDescent="0.35">
      <c r="A11" s="1" t="s">
        <v>142</v>
      </c>
      <c r="B11" s="2" t="s">
        <v>125</v>
      </c>
      <c r="C11" s="15">
        <v>271.33333333333331</v>
      </c>
      <c r="D11" s="5">
        <v>496</v>
      </c>
      <c r="E11" s="6">
        <v>7</v>
      </c>
      <c r="F11" s="7">
        <v>142</v>
      </c>
      <c r="G11" s="8">
        <v>8</v>
      </c>
      <c r="H11" s="9">
        <f t="shared" si="0"/>
        <v>-1</v>
      </c>
      <c r="I11" s="31">
        <v>5.6108168697773806</v>
      </c>
      <c r="J11" s="32">
        <f t="shared" si="1"/>
        <v>-1</v>
      </c>
      <c r="K11" s="33" t="str">
        <f t="shared" si="2"/>
        <v/>
      </c>
    </row>
    <row r="12" spans="1:11" x14ac:dyDescent="0.35">
      <c r="A12" s="1" t="s">
        <v>143</v>
      </c>
      <c r="B12" s="2" t="s">
        <v>57</v>
      </c>
      <c r="C12" s="15">
        <v>274.66666666666669</v>
      </c>
      <c r="D12" s="5">
        <v>493</v>
      </c>
      <c r="E12" s="6">
        <v>8</v>
      </c>
      <c r="F12" s="7">
        <v>189</v>
      </c>
      <c r="G12" s="8">
        <v>1</v>
      </c>
      <c r="H12" s="9">
        <f t="shared" si="0"/>
        <v>7</v>
      </c>
      <c r="I12" s="31">
        <v>9.2371753261358833</v>
      </c>
      <c r="J12" s="32">
        <f t="shared" si="1"/>
        <v>1</v>
      </c>
      <c r="K12" s="33" t="str">
        <f t="shared" si="2"/>
        <v/>
      </c>
    </row>
    <row r="13" spans="1:11" x14ac:dyDescent="0.35">
      <c r="A13" s="1" t="s">
        <v>144</v>
      </c>
      <c r="B13" s="2" t="s">
        <v>123</v>
      </c>
      <c r="C13" s="15">
        <v>263.60000000000002</v>
      </c>
      <c r="D13" s="5">
        <v>485</v>
      </c>
      <c r="E13" s="6">
        <v>9</v>
      </c>
      <c r="F13" s="7">
        <v>128</v>
      </c>
      <c r="G13" s="8">
        <v>10</v>
      </c>
      <c r="H13" s="9">
        <f t="shared" si="0"/>
        <v>-1</v>
      </c>
      <c r="I13" s="31">
        <v>-4.3992692307692209</v>
      </c>
      <c r="J13" s="32" t="str">
        <f t="shared" si="1"/>
        <v/>
      </c>
      <c r="K13" s="33" t="str">
        <f t="shared" si="2"/>
        <v/>
      </c>
    </row>
    <row r="14" spans="1:11" x14ac:dyDescent="0.35">
      <c r="A14" s="1" t="s">
        <v>145</v>
      </c>
      <c r="B14" s="2" t="s">
        <v>14</v>
      </c>
      <c r="C14" s="15">
        <v>266.16666666666669</v>
      </c>
      <c r="D14" s="5">
        <v>468</v>
      </c>
      <c r="E14" s="6">
        <v>10</v>
      </c>
      <c r="F14" s="7">
        <v>140</v>
      </c>
      <c r="G14" s="8">
        <v>9</v>
      </c>
      <c r="H14" s="9">
        <f t="shared" si="0"/>
        <v>1</v>
      </c>
      <c r="I14" s="31">
        <v>4.8323882655446369</v>
      </c>
      <c r="J14" s="32" t="str">
        <f t="shared" si="1"/>
        <v/>
      </c>
      <c r="K14" s="33" t="str">
        <f t="shared" si="2"/>
        <v/>
      </c>
    </row>
    <row r="15" spans="1:11" x14ac:dyDescent="0.35">
      <c r="A15" s="1" t="s">
        <v>146</v>
      </c>
      <c r="B15" s="2" t="s">
        <v>77</v>
      </c>
      <c r="C15" s="15">
        <v>259.83333333333331</v>
      </c>
      <c r="D15" s="5">
        <v>443</v>
      </c>
      <c r="E15" s="6">
        <v>11</v>
      </c>
      <c r="F15" s="7">
        <v>104</v>
      </c>
      <c r="G15" s="8">
        <v>12</v>
      </c>
      <c r="H15" s="9">
        <f t="shared" si="0"/>
        <v>-1</v>
      </c>
      <c r="I15" s="31">
        <v>4.4792602108036874</v>
      </c>
      <c r="J15" s="32" t="str">
        <f t="shared" si="1"/>
        <v/>
      </c>
      <c r="K15" s="33" t="str">
        <f t="shared" si="2"/>
        <v/>
      </c>
    </row>
    <row r="16" spans="1:11" x14ac:dyDescent="0.35">
      <c r="A16" s="1" t="s">
        <v>147</v>
      </c>
      <c r="B16" s="2" t="s">
        <v>148</v>
      </c>
      <c r="C16" s="15">
        <v>247.66666666666666</v>
      </c>
      <c r="D16" s="5">
        <v>413</v>
      </c>
      <c r="E16" s="6">
        <v>12</v>
      </c>
      <c r="F16" s="7">
        <v>88</v>
      </c>
      <c r="G16" s="8">
        <v>16</v>
      </c>
      <c r="H16" s="9">
        <f t="shared" si="0"/>
        <v>-4</v>
      </c>
      <c r="I16" s="31">
        <v>-0.62104629629629926</v>
      </c>
      <c r="J16" s="32" t="str">
        <f t="shared" si="1"/>
        <v/>
      </c>
      <c r="K16" s="33" t="str">
        <f t="shared" si="2"/>
        <v/>
      </c>
    </row>
    <row r="17" spans="1:11" x14ac:dyDescent="0.35">
      <c r="A17" s="1" t="s">
        <v>149</v>
      </c>
      <c r="B17" s="2" t="s">
        <v>18</v>
      </c>
      <c r="C17" s="15">
        <v>264.60000000000002</v>
      </c>
      <c r="D17" s="5">
        <v>408</v>
      </c>
      <c r="E17" s="6">
        <v>13</v>
      </c>
      <c r="F17" s="7">
        <v>121</v>
      </c>
      <c r="G17" s="8">
        <v>11</v>
      </c>
      <c r="H17" s="9">
        <f t="shared" si="0"/>
        <v>2</v>
      </c>
      <c r="I17" s="31">
        <v>-1.8571128364389153</v>
      </c>
      <c r="J17" s="32" t="str">
        <f t="shared" si="1"/>
        <v/>
      </c>
      <c r="K17" s="33" t="str">
        <f t="shared" si="2"/>
        <v/>
      </c>
    </row>
    <row r="18" spans="1:11" x14ac:dyDescent="0.35">
      <c r="A18" s="1" t="s">
        <v>150</v>
      </c>
      <c r="B18" s="2" t="s">
        <v>55</v>
      </c>
      <c r="C18" s="15">
        <v>245</v>
      </c>
      <c r="D18" s="5">
        <v>408</v>
      </c>
      <c r="E18" s="6">
        <v>14</v>
      </c>
      <c r="F18" s="7">
        <v>88</v>
      </c>
      <c r="G18" s="8">
        <v>17</v>
      </c>
      <c r="H18" s="9">
        <f t="shared" si="0"/>
        <v>-3</v>
      </c>
      <c r="I18" s="31">
        <v>-3.0487129173267533</v>
      </c>
      <c r="J18" s="32" t="str">
        <f t="shared" si="1"/>
        <v/>
      </c>
      <c r="K18" s="33" t="str">
        <f t="shared" si="2"/>
        <v/>
      </c>
    </row>
    <row r="19" spans="1:11" x14ac:dyDescent="0.35">
      <c r="A19" s="1" t="s">
        <v>151</v>
      </c>
      <c r="B19" s="2" t="s">
        <v>18</v>
      </c>
      <c r="C19" s="15">
        <v>255.83333333333334</v>
      </c>
      <c r="D19" s="5">
        <v>365</v>
      </c>
      <c r="E19" s="6">
        <v>15</v>
      </c>
      <c r="F19" s="7">
        <v>97</v>
      </c>
      <c r="G19" s="8">
        <v>15</v>
      </c>
      <c r="H19" s="9">
        <f t="shared" si="0"/>
        <v>0</v>
      </c>
      <c r="I19" s="31">
        <v>2.8307966506378364</v>
      </c>
      <c r="J19" s="32" t="str">
        <f t="shared" si="1"/>
        <v/>
      </c>
      <c r="K19" s="33" t="str">
        <f t="shared" si="2"/>
        <v/>
      </c>
    </row>
    <row r="20" spans="1:11" x14ac:dyDescent="0.35">
      <c r="A20" s="1" t="s">
        <v>152</v>
      </c>
      <c r="B20" s="2" t="s">
        <v>153</v>
      </c>
      <c r="C20" s="15">
        <v>249.66666666666666</v>
      </c>
      <c r="D20" s="5">
        <v>340</v>
      </c>
      <c r="E20" s="6">
        <v>16</v>
      </c>
      <c r="F20" s="7">
        <v>83</v>
      </c>
      <c r="G20" s="8">
        <v>19</v>
      </c>
      <c r="H20" s="9">
        <f t="shared" si="0"/>
        <v>-3</v>
      </c>
      <c r="I20" s="31">
        <v>0.46924766899766723</v>
      </c>
      <c r="J20" s="32" t="str">
        <f t="shared" si="1"/>
        <v/>
      </c>
      <c r="K20" s="33" t="str">
        <f t="shared" si="2"/>
        <v/>
      </c>
    </row>
    <row r="21" spans="1:11" x14ac:dyDescent="0.35">
      <c r="A21" s="1" t="s">
        <v>154</v>
      </c>
      <c r="B21" s="2" t="s">
        <v>34</v>
      </c>
      <c r="C21" s="15">
        <v>255.4</v>
      </c>
      <c r="D21" s="5">
        <v>272</v>
      </c>
      <c r="E21" s="6">
        <v>17</v>
      </c>
      <c r="F21" s="7">
        <v>72</v>
      </c>
      <c r="G21" s="8">
        <v>21</v>
      </c>
      <c r="H21" s="9">
        <f t="shared" si="0"/>
        <v>-4</v>
      </c>
      <c r="I21" s="31">
        <v>1.2588122529644465</v>
      </c>
      <c r="J21" s="32" t="str">
        <f t="shared" si="1"/>
        <v/>
      </c>
      <c r="K21" s="33" t="str">
        <f t="shared" si="2"/>
        <v/>
      </c>
    </row>
    <row r="22" spans="1:11" x14ac:dyDescent="0.35">
      <c r="A22" s="1" t="s">
        <v>155</v>
      </c>
      <c r="B22" s="2" t="s">
        <v>7</v>
      </c>
      <c r="C22" s="15">
        <v>260.60000000000002</v>
      </c>
      <c r="D22" s="5">
        <v>271</v>
      </c>
      <c r="E22" s="6">
        <v>18</v>
      </c>
      <c r="F22" s="7">
        <v>99</v>
      </c>
      <c r="G22" s="8">
        <v>14</v>
      </c>
      <c r="H22" s="9">
        <f t="shared" si="0"/>
        <v>4</v>
      </c>
      <c r="I22" s="31">
        <v>8.9463323693850327</v>
      </c>
      <c r="J22" s="32">
        <f t="shared" si="1"/>
        <v>1</v>
      </c>
      <c r="K22" s="33" t="str">
        <f t="shared" si="2"/>
        <v/>
      </c>
    </row>
    <row r="23" spans="1:11" x14ac:dyDescent="0.35">
      <c r="A23" s="1" t="s">
        <v>156</v>
      </c>
      <c r="B23" s="2" t="s">
        <v>138</v>
      </c>
      <c r="C23" s="15">
        <v>251.5</v>
      </c>
      <c r="D23" s="5">
        <v>270</v>
      </c>
      <c r="E23" s="6">
        <v>19</v>
      </c>
      <c r="F23" s="7">
        <v>65</v>
      </c>
      <c r="G23" s="8">
        <v>26</v>
      </c>
      <c r="H23" s="9">
        <f t="shared" si="0"/>
        <v>-7</v>
      </c>
      <c r="I23" s="31">
        <v>-6.2406726190476149</v>
      </c>
      <c r="J23" s="32">
        <f t="shared" si="1"/>
        <v>1</v>
      </c>
      <c r="K23" s="33" t="str">
        <f t="shared" si="2"/>
        <v/>
      </c>
    </row>
    <row r="24" spans="1:11" x14ac:dyDescent="0.35">
      <c r="A24" s="1" t="s">
        <v>157</v>
      </c>
      <c r="B24" s="2" t="s">
        <v>77</v>
      </c>
      <c r="C24" s="15">
        <v>260</v>
      </c>
      <c r="D24" s="5">
        <v>269</v>
      </c>
      <c r="E24" s="6">
        <v>20</v>
      </c>
      <c r="F24" s="7">
        <v>70</v>
      </c>
      <c r="G24" s="8">
        <v>22</v>
      </c>
      <c r="H24" s="9">
        <f t="shared" si="0"/>
        <v>-2</v>
      </c>
      <c r="I24" s="31">
        <v>-0.1343596837944574</v>
      </c>
      <c r="J24" s="32" t="str">
        <f t="shared" si="1"/>
        <v/>
      </c>
      <c r="K24" s="33" t="str">
        <f t="shared" si="2"/>
        <v/>
      </c>
    </row>
    <row r="25" spans="1:11" x14ac:dyDescent="0.35">
      <c r="A25" s="1" t="s">
        <v>158</v>
      </c>
      <c r="B25" s="2" t="s">
        <v>14</v>
      </c>
      <c r="C25" s="15">
        <v>265</v>
      </c>
      <c r="D25" s="5">
        <v>267</v>
      </c>
      <c r="E25" s="6">
        <v>21</v>
      </c>
      <c r="F25" s="7">
        <v>85</v>
      </c>
      <c r="G25" s="8">
        <v>18</v>
      </c>
      <c r="H25" s="9">
        <f t="shared" si="0"/>
        <v>3</v>
      </c>
      <c r="I25" s="31">
        <v>4.0916639200561065</v>
      </c>
      <c r="J25" s="32" t="str">
        <f t="shared" si="1"/>
        <v/>
      </c>
      <c r="K25" s="33" t="str">
        <f t="shared" si="2"/>
        <v/>
      </c>
    </row>
    <row r="26" spans="1:11" x14ac:dyDescent="0.35">
      <c r="A26" s="1" t="s">
        <v>159</v>
      </c>
      <c r="B26" s="2" t="s">
        <v>14</v>
      </c>
      <c r="C26" s="15">
        <v>256.2</v>
      </c>
      <c r="D26" s="5">
        <v>259</v>
      </c>
      <c r="E26" s="6">
        <v>22</v>
      </c>
      <c r="F26" s="7">
        <v>75</v>
      </c>
      <c r="G26" s="8">
        <v>20</v>
      </c>
      <c r="H26" s="9">
        <f t="shared" si="0"/>
        <v>2</v>
      </c>
      <c r="I26" s="31">
        <v>1.6825659186535518</v>
      </c>
      <c r="J26" s="32" t="str">
        <f t="shared" si="1"/>
        <v/>
      </c>
      <c r="K26" s="33" t="str">
        <f t="shared" si="2"/>
        <v/>
      </c>
    </row>
    <row r="27" spans="1:11" x14ac:dyDescent="0.35">
      <c r="A27" s="1" t="s">
        <v>160</v>
      </c>
      <c r="B27" s="2" t="s">
        <v>88</v>
      </c>
      <c r="C27" s="15">
        <v>243.8</v>
      </c>
      <c r="D27" s="5">
        <v>258</v>
      </c>
      <c r="E27" s="6">
        <v>23</v>
      </c>
      <c r="F27" s="7">
        <v>61</v>
      </c>
      <c r="G27" s="8">
        <v>31</v>
      </c>
      <c r="H27" s="9">
        <f t="shared" si="0"/>
        <v>-8</v>
      </c>
      <c r="I27" s="31">
        <v>-6.7352906178489889</v>
      </c>
      <c r="J27" s="32">
        <f t="shared" si="1"/>
        <v>1</v>
      </c>
      <c r="K27" s="33" t="str">
        <f t="shared" si="2"/>
        <v/>
      </c>
    </row>
    <row r="28" spans="1:11" x14ac:dyDescent="0.35">
      <c r="A28" s="1" t="s">
        <v>161</v>
      </c>
      <c r="B28" s="2" t="s">
        <v>66</v>
      </c>
      <c r="C28" s="15">
        <v>252.8</v>
      </c>
      <c r="D28" s="5">
        <v>252</v>
      </c>
      <c r="E28" s="6">
        <v>24</v>
      </c>
      <c r="F28" s="7">
        <v>67</v>
      </c>
      <c r="G28" s="8">
        <v>25</v>
      </c>
      <c r="H28" s="9">
        <f t="shared" si="0"/>
        <v>-1</v>
      </c>
      <c r="I28" s="31">
        <v>1.6825659186535518</v>
      </c>
      <c r="J28" s="32" t="str">
        <f t="shared" si="1"/>
        <v/>
      </c>
      <c r="K28" s="33" t="str">
        <f t="shared" si="2"/>
        <v/>
      </c>
    </row>
    <row r="29" spans="1:11" x14ac:dyDescent="0.35">
      <c r="A29" s="1" t="s">
        <v>162</v>
      </c>
      <c r="B29" s="2" t="s">
        <v>148</v>
      </c>
      <c r="C29" s="15">
        <v>239.6</v>
      </c>
      <c r="D29" s="5">
        <v>248</v>
      </c>
      <c r="E29" s="6">
        <v>25</v>
      </c>
      <c r="F29" s="7">
        <v>65</v>
      </c>
      <c r="G29" s="8">
        <v>27</v>
      </c>
      <c r="H29" s="9">
        <f t="shared" si="0"/>
        <v>-2</v>
      </c>
      <c r="I29" s="31">
        <v>-4.8615555555555545</v>
      </c>
      <c r="J29" s="32" t="str">
        <f t="shared" si="1"/>
        <v/>
      </c>
      <c r="K29" s="33" t="str">
        <f t="shared" si="2"/>
        <v/>
      </c>
    </row>
    <row r="30" spans="1:11" x14ac:dyDescent="0.35">
      <c r="A30" s="1" t="s">
        <v>163</v>
      </c>
      <c r="B30" s="2" t="s">
        <v>14</v>
      </c>
      <c r="C30" s="15">
        <v>256.75</v>
      </c>
      <c r="D30" s="5">
        <v>241</v>
      </c>
      <c r="E30" s="6">
        <v>26</v>
      </c>
      <c r="F30" s="7">
        <v>70</v>
      </c>
      <c r="G30" s="8">
        <v>23</v>
      </c>
      <c r="H30" s="9">
        <f t="shared" si="0"/>
        <v>3</v>
      </c>
      <c r="I30" s="31">
        <v>0.39533239831698097</v>
      </c>
      <c r="J30" s="32" t="str">
        <f t="shared" si="1"/>
        <v/>
      </c>
      <c r="K30" s="33" t="str">
        <f t="shared" si="2"/>
        <v/>
      </c>
    </row>
    <row r="31" spans="1:11" x14ac:dyDescent="0.35">
      <c r="A31" s="1" t="s">
        <v>164</v>
      </c>
      <c r="B31" s="2" t="s">
        <v>57</v>
      </c>
      <c r="C31" s="15">
        <v>254.4</v>
      </c>
      <c r="D31" s="5">
        <v>230</v>
      </c>
      <c r="E31" s="6">
        <v>27</v>
      </c>
      <c r="F31" s="7">
        <v>67</v>
      </c>
      <c r="G31" s="8">
        <v>24</v>
      </c>
      <c r="H31" s="9">
        <f t="shared" si="0"/>
        <v>3</v>
      </c>
      <c r="I31" s="31">
        <v>6.9683103913630475</v>
      </c>
      <c r="J31" s="32">
        <f t="shared" si="1"/>
        <v>1</v>
      </c>
      <c r="K31" s="33" t="str">
        <f t="shared" si="2"/>
        <v/>
      </c>
    </row>
    <row r="32" spans="1:11" x14ac:dyDescent="0.35">
      <c r="A32" s="1" t="s">
        <v>165</v>
      </c>
      <c r="B32" s="2" t="s">
        <v>51</v>
      </c>
      <c r="C32" s="15">
        <v>261</v>
      </c>
      <c r="D32" s="5">
        <v>220</v>
      </c>
      <c r="E32" s="6">
        <v>28</v>
      </c>
      <c r="F32" s="7">
        <v>100</v>
      </c>
      <c r="G32" s="8">
        <v>13</v>
      </c>
      <c r="H32" s="9">
        <f t="shared" si="0"/>
        <v>15</v>
      </c>
      <c r="I32" s="31">
        <v>4.0787707847707679</v>
      </c>
      <c r="J32" s="32" t="str">
        <f t="shared" si="1"/>
        <v/>
      </c>
      <c r="K32" s="33" t="str">
        <f t="shared" si="2"/>
        <v/>
      </c>
    </row>
    <row r="33" spans="1:11" x14ac:dyDescent="0.35">
      <c r="A33" s="1" t="s">
        <v>166</v>
      </c>
      <c r="B33" s="2" t="s">
        <v>57</v>
      </c>
      <c r="C33" s="15">
        <v>248.4</v>
      </c>
      <c r="D33" s="5">
        <v>207</v>
      </c>
      <c r="E33" s="6">
        <v>29</v>
      </c>
      <c r="F33" s="7">
        <v>63</v>
      </c>
      <c r="G33" s="8">
        <v>29</v>
      </c>
      <c r="H33" s="9">
        <f t="shared" si="0"/>
        <v>0</v>
      </c>
      <c r="I33" s="31">
        <v>6.9683103913630475</v>
      </c>
      <c r="J33" s="32">
        <f t="shared" si="1"/>
        <v>0</v>
      </c>
      <c r="K33" s="33" t="str">
        <f t="shared" si="2"/>
        <v/>
      </c>
    </row>
    <row r="34" spans="1:11" x14ac:dyDescent="0.35">
      <c r="A34" s="1" t="s">
        <v>167</v>
      </c>
      <c r="B34" s="2" t="s">
        <v>153</v>
      </c>
      <c r="C34" s="15">
        <v>250.25</v>
      </c>
      <c r="D34" s="5">
        <v>204</v>
      </c>
      <c r="E34" s="6">
        <v>30</v>
      </c>
      <c r="F34" s="7">
        <v>60</v>
      </c>
      <c r="G34" s="8">
        <v>32</v>
      </c>
      <c r="H34" s="9">
        <f t="shared" si="0"/>
        <v>-2</v>
      </c>
      <c r="I34" s="31">
        <v>-5.6763671328671421</v>
      </c>
      <c r="J34" s="32">
        <f t="shared" si="1"/>
        <v>1</v>
      </c>
      <c r="K34" s="33" t="str">
        <f t="shared" si="2"/>
        <v/>
      </c>
    </row>
    <row r="35" spans="1:11" x14ac:dyDescent="0.35">
      <c r="A35" s="1" t="s">
        <v>168</v>
      </c>
      <c r="B35" s="2" t="s">
        <v>57</v>
      </c>
      <c r="C35" s="15">
        <v>251.2</v>
      </c>
      <c r="D35" s="5">
        <v>195</v>
      </c>
      <c r="E35" s="6">
        <v>31</v>
      </c>
      <c r="F35" s="7">
        <v>64</v>
      </c>
      <c r="G35" s="8">
        <v>28</v>
      </c>
      <c r="H35" s="9">
        <f t="shared" si="0"/>
        <v>3</v>
      </c>
      <c r="I35" s="31">
        <v>6.9683103913630475</v>
      </c>
      <c r="J35" s="32">
        <f t="shared" si="1"/>
        <v>1</v>
      </c>
      <c r="K35" s="33" t="str">
        <f t="shared" si="2"/>
        <v/>
      </c>
    </row>
    <row r="36" spans="1:11" x14ac:dyDescent="0.35">
      <c r="A36" s="1" t="s">
        <v>169</v>
      </c>
      <c r="B36" s="2" t="s">
        <v>7</v>
      </c>
      <c r="C36" s="15">
        <v>255.75</v>
      </c>
      <c r="D36" s="5">
        <v>177</v>
      </c>
      <c r="E36" s="6">
        <v>32</v>
      </c>
      <c r="F36" s="7">
        <v>61</v>
      </c>
      <c r="G36" s="8">
        <v>30</v>
      </c>
      <c r="H36" s="9">
        <f t="shared" si="0"/>
        <v>2</v>
      </c>
      <c r="I36" s="31">
        <v>8.3939392712550784</v>
      </c>
      <c r="J36" s="32">
        <f t="shared" si="1"/>
        <v>1</v>
      </c>
      <c r="K36" s="33" t="str">
        <f t="shared" si="2"/>
        <v/>
      </c>
    </row>
    <row r="37" spans="1:11" x14ac:dyDescent="0.35">
      <c r="A37" s="1" t="s">
        <v>170</v>
      </c>
      <c r="B37" s="2" t="s">
        <v>171</v>
      </c>
      <c r="C37" s="15">
        <v>257.75</v>
      </c>
      <c r="D37" s="5">
        <v>166</v>
      </c>
      <c r="E37" s="6">
        <v>33</v>
      </c>
      <c r="F37" s="7">
        <v>58</v>
      </c>
      <c r="G37" s="8">
        <v>33</v>
      </c>
      <c r="H37" s="9">
        <f t="shared" ref="H37:H68" si="3">E37-G37</f>
        <v>0</v>
      </c>
      <c r="I37" s="31">
        <v>10.954415461731287</v>
      </c>
      <c r="J37" s="32">
        <f t="shared" ref="J37:J68" si="4">IF(ABS($I37)&gt;=5,SIGN($H37*$I37),"")</f>
        <v>0</v>
      </c>
      <c r="K37" s="33">
        <f t="shared" ref="K37:K68" si="5">IF(ABS($I37)&gt;=10,SIGN($H37*$I37),"")</f>
        <v>0</v>
      </c>
    </row>
    <row r="38" spans="1:11" x14ac:dyDescent="0.35">
      <c r="A38" s="1" t="s">
        <v>172</v>
      </c>
      <c r="B38" s="2" t="s">
        <v>57</v>
      </c>
      <c r="C38" s="15">
        <v>253.5</v>
      </c>
      <c r="D38" s="5">
        <v>159</v>
      </c>
      <c r="E38" s="6">
        <v>34</v>
      </c>
      <c r="F38" s="7">
        <v>57</v>
      </c>
      <c r="G38" s="8">
        <v>34</v>
      </c>
      <c r="H38" s="9">
        <f t="shared" si="3"/>
        <v>0</v>
      </c>
      <c r="I38" s="31">
        <v>5.921411798727604</v>
      </c>
      <c r="J38" s="32">
        <f t="shared" si="4"/>
        <v>0</v>
      </c>
      <c r="K38" s="33" t="str">
        <f t="shared" si="5"/>
        <v/>
      </c>
    </row>
    <row r="39" spans="1:11" x14ac:dyDescent="0.35">
      <c r="A39" s="1" t="s">
        <v>173</v>
      </c>
      <c r="B39" s="2" t="s">
        <v>62</v>
      </c>
      <c r="C39" s="15">
        <v>233.6</v>
      </c>
      <c r="D39" s="5">
        <v>158</v>
      </c>
      <c r="E39" s="6">
        <v>35</v>
      </c>
      <c r="F39" s="7">
        <v>42</v>
      </c>
      <c r="G39" s="8">
        <v>38</v>
      </c>
      <c r="H39" s="9">
        <f t="shared" si="3"/>
        <v>-3</v>
      </c>
      <c r="I39" s="31">
        <v>-7.3205748987854236</v>
      </c>
      <c r="J39" s="32">
        <f t="shared" si="4"/>
        <v>1</v>
      </c>
      <c r="K39" s="33" t="str">
        <f t="shared" si="5"/>
        <v/>
      </c>
    </row>
    <row r="40" spans="1:11" x14ac:dyDescent="0.35">
      <c r="A40" s="1" t="s">
        <v>174</v>
      </c>
      <c r="B40" s="2" t="s">
        <v>175</v>
      </c>
      <c r="C40" s="15">
        <v>246.8</v>
      </c>
      <c r="D40" s="5">
        <v>154</v>
      </c>
      <c r="E40" s="6">
        <v>36</v>
      </c>
      <c r="F40" s="7">
        <v>52</v>
      </c>
      <c r="G40" s="8">
        <v>35</v>
      </c>
      <c r="H40" s="9">
        <f t="shared" si="3"/>
        <v>1</v>
      </c>
      <c r="I40" s="31">
        <v>8.260618083670721</v>
      </c>
      <c r="J40" s="32">
        <f t="shared" si="4"/>
        <v>1</v>
      </c>
      <c r="K40" s="33" t="str">
        <f t="shared" si="5"/>
        <v/>
      </c>
    </row>
    <row r="41" spans="1:11" x14ac:dyDescent="0.35">
      <c r="A41" s="1" t="s">
        <v>176</v>
      </c>
      <c r="B41" s="2" t="s">
        <v>18</v>
      </c>
      <c r="C41" s="15">
        <v>244.33333333333334</v>
      </c>
      <c r="D41" s="5">
        <v>144</v>
      </c>
      <c r="E41" s="6">
        <v>37</v>
      </c>
      <c r="F41" s="7">
        <v>41</v>
      </c>
      <c r="G41" s="8">
        <v>39</v>
      </c>
      <c r="H41" s="9">
        <f t="shared" si="3"/>
        <v>-2</v>
      </c>
      <c r="I41" s="31">
        <v>-2.3456313364055177</v>
      </c>
      <c r="J41" s="32" t="str">
        <f t="shared" si="4"/>
        <v/>
      </c>
      <c r="K41" s="33" t="str">
        <f t="shared" si="5"/>
        <v/>
      </c>
    </row>
    <row r="42" spans="1:11" x14ac:dyDescent="0.35">
      <c r="A42" s="1" t="s">
        <v>177</v>
      </c>
      <c r="B42" s="2" t="s">
        <v>86</v>
      </c>
      <c r="C42" s="15">
        <v>224.66666666666666</v>
      </c>
      <c r="D42" s="5">
        <v>142</v>
      </c>
      <c r="E42" s="6">
        <v>38</v>
      </c>
      <c r="F42" s="7">
        <v>26</v>
      </c>
      <c r="G42" s="8">
        <v>58</v>
      </c>
      <c r="H42" s="9">
        <f t="shared" si="3"/>
        <v>-20</v>
      </c>
      <c r="I42" s="31">
        <v>-9.5599170506912117</v>
      </c>
      <c r="J42" s="32">
        <f t="shared" si="4"/>
        <v>1</v>
      </c>
      <c r="K42" s="33" t="str">
        <f t="shared" si="5"/>
        <v/>
      </c>
    </row>
    <row r="43" spans="1:11" x14ac:dyDescent="0.35">
      <c r="A43" s="1" t="s">
        <v>178</v>
      </c>
      <c r="B43" s="2" t="s">
        <v>179</v>
      </c>
      <c r="C43" s="15">
        <v>233</v>
      </c>
      <c r="D43" s="5">
        <v>131</v>
      </c>
      <c r="E43" s="6">
        <v>39</v>
      </c>
      <c r="F43" s="7">
        <v>34</v>
      </c>
      <c r="G43" s="8">
        <v>47</v>
      </c>
      <c r="H43" s="9">
        <f t="shared" si="3"/>
        <v>-8</v>
      </c>
      <c r="I43" s="31">
        <v>-8.0405238095237905</v>
      </c>
      <c r="J43" s="32">
        <f t="shared" si="4"/>
        <v>1</v>
      </c>
      <c r="K43" s="33" t="str">
        <f t="shared" si="5"/>
        <v/>
      </c>
    </row>
    <row r="44" spans="1:11" x14ac:dyDescent="0.35">
      <c r="A44" s="1" t="s">
        <v>180</v>
      </c>
      <c r="B44" s="2" t="s">
        <v>181</v>
      </c>
      <c r="C44" s="15">
        <v>237.25</v>
      </c>
      <c r="D44" s="5">
        <v>127</v>
      </c>
      <c r="E44" s="6">
        <v>40</v>
      </c>
      <c r="F44" s="7">
        <v>40</v>
      </c>
      <c r="G44" s="8">
        <v>43</v>
      </c>
      <c r="H44" s="9">
        <f t="shared" si="3"/>
        <v>-3</v>
      </c>
      <c r="I44" s="31">
        <v>-3.1608756798756872</v>
      </c>
      <c r="J44" s="32" t="str">
        <f t="shared" si="4"/>
        <v/>
      </c>
      <c r="K44" s="33" t="str">
        <f t="shared" si="5"/>
        <v/>
      </c>
    </row>
    <row r="45" spans="1:11" x14ac:dyDescent="0.35">
      <c r="A45" s="1" t="s">
        <v>182</v>
      </c>
      <c r="B45" s="2" t="s">
        <v>68</v>
      </c>
      <c r="C45" s="15">
        <v>238.66666666666666</v>
      </c>
      <c r="D45" s="5">
        <v>124</v>
      </c>
      <c r="E45" s="6">
        <v>41</v>
      </c>
      <c r="F45" s="7">
        <v>32</v>
      </c>
      <c r="G45" s="8">
        <v>49</v>
      </c>
      <c r="H45" s="9">
        <f t="shared" si="3"/>
        <v>-8</v>
      </c>
      <c r="I45" s="31">
        <v>-4.4631428571428557</v>
      </c>
      <c r="J45" s="32" t="str">
        <f t="shared" si="4"/>
        <v/>
      </c>
      <c r="K45" s="33" t="str">
        <f t="shared" si="5"/>
        <v/>
      </c>
    </row>
    <row r="46" spans="1:11" x14ac:dyDescent="0.35">
      <c r="A46" s="1" t="s">
        <v>183</v>
      </c>
      <c r="B46" s="2" t="s">
        <v>84</v>
      </c>
      <c r="C46" s="15">
        <v>247.5</v>
      </c>
      <c r="D46" s="5">
        <v>120</v>
      </c>
      <c r="E46" s="6">
        <v>42</v>
      </c>
      <c r="F46" s="7">
        <v>31</v>
      </c>
      <c r="G46" s="8">
        <v>50</v>
      </c>
      <c r="H46" s="9">
        <f t="shared" si="3"/>
        <v>-8</v>
      </c>
      <c r="I46" s="31">
        <v>1.6440000000000055</v>
      </c>
      <c r="J46" s="32" t="str">
        <f t="shared" si="4"/>
        <v/>
      </c>
      <c r="K46" s="33" t="str">
        <f t="shared" si="5"/>
        <v/>
      </c>
    </row>
    <row r="47" spans="1:11" x14ac:dyDescent="0.35">
      <c r="A47" s="1" t="s">
        <v>184</v>
      </c>
      <c r="B47" s="2" t="s">
        <v>97</v>
      </c>
      <c r="C47" s="15">
        <v>229</v>
      </c>
      <c r="D47" s="5">
        <v>116</v>
      </c>
      <c r="E47" s="6">
        <v>43</v>
      </c>
      <c r="F47" s="7">
        <v>30</v>
      </c>
      <c r="G47" s="8">
        <v>52</v>
      </c>
      <c r="H47" s="9">
        <f t="shared" si="3"/>
        <v>-9</v>
      </c>
      <c r="I47" s="31">
        <v>-10.644461538461542</v>
      </c>
      <c r="J47" s="32">
        <f t="shared" si="4"/>
        <v>1</v>
      </c>
      <c r="K47" s="33">
        <f t="shared" si="5"/>
        <v>1</v>
      </c>
    </row>
    <row r="48" spans="1:11" x14ac:dyDescent="0.35">
      <c r="A48" s="1" t="s">
        <v>185</v>
      </c>
      <c r="B48" s="2" t="s">
        <v>186</v>
      </c>
      <c r="C48" s="15">
        <v>265</v>
      </c>
      <c r="D48" s="5">
        <v>114</v>
      </c>
      <c r="E48" s="6">
        <v>44</v>
      </c>
      <c r="F48" s="7">
        <v>25</v>
      </c>
      <c r="G48" s="8">
        <v>59</v>
      </c>
      <c r="H48" s="9">
        <f t="shared" si="3"/>
        <v>-15</v>
      </c>
      <c r="I48" s="31">
        <v>7.7273333333333483</v>
      </c>
      <c r="J48" s="32">
        <f t="shared" si="4"/>
        <v>-1</v>
      </c>
      <c r="K48" s="33" t="str">
        <f t="shared" si="5"/>
        <v/>
      </c>
    </row>
    <row r="49" spans="1:11" x14ac:dyDescent="0.35">
      <c r="A49" s="1" t="s">
        <v>187</v>
      </c>
      <c r="B49" s="2" t="s">
        <v>188</v>
      </c>
      <c r="C49" s="15">
        <v>252</v>
      </c>
      <c r="D49" s="5">
        <v>114</v>
      </c>
      <c r="E49" s="6">
        <v>45</v>
      </c>
      <c r="F49" s="7">
        <v>40</v>
      </c>
      <c r="G49" s="8">
        <v>41</v>
      </c>
      <c r="H49" s="9">
        <f t="shared" si="3"/>
        <v>4</v>
      </c>
      <c r="I49" s="31">
        <v>-0.36525925925923275</v>
      </c>
      <c r="J49" s="32" t="str">
        <f t="shared" si="4"/>
        <v/>
      </c>
      <c r="K49" s="33" t="str">
        <f t="shared" si="5"/>
        <v/>
      </c>
    </row>
    <row r="50" spans="1:11" x14ac:dyDescent="0.35">
      <c r="A50" s="1" t="s">
        <v>189</v>
      </c>
      <c r="B50" s="2" t="s">
        <v>57</v>
      </c>
      <c r="C50" s="15">
        <v>238</v>
      </c>
      <c r="D50" s="5">
        <v>114</v>
      </c>
      <c r="E50" s="6">
        <v>46</v>
      </c>
      <c r="F50" s="7">
        <v>44</v>
      </c>
      <c r="G50" s="8">
        <v>36</v>
      </c>
      <c r="H50" s="9">
        <f t="shared" si="3"/>
        <v>10</v>
      </c>
      <c r="I50" s="31">
        <v>6.9683103913630475</v>
      </c>
      <c r="J50" s="32">
        <f t="shared" si="4"/>
        <v>1</v>
      </c>
      <c r="K50" s="33" t="str">
        <f t="shared" si="5"/>
        <v/>
      </c>
    </row>
    <row r="51" spans="1:11" x14ac:dyDescent="0.35">
      <c r="A51" s="1" t="s">
        <v>190</v>
      </c>
      <c r="B51" s="2" t="s">
        <v>16</v>
      </c>
      <c r="C51" s="15">
        <v>238.66666666666666</v>
      </c>
      <c r="D51" s="5">
        <v>113</v>
      </c>
      <c r="E51" s="6">
        <v>47</v>
      </c>
      <c r="F51" s="7">
        <v>31</v>
      </c>
      <c r="G51" s="8">
        <v>51</v>
      </c>
      <c r="H51" s="9">
        <f t="shared" si="3"/>
        <v>-4</v>
      </c>
      <c r="I51" s="31">
        <v>-3.1670047846889986</v>
      </c>
      <c r="J51" s="32" t="str">
        <f t="shared" si="4"/>
        <v/>
      </c>
      <c r="K51" s="33" t="str">
        <f t="shared" si="5"/>
        <v/>
      </c>
    </row>
    <row r="52" spans="1:11" x14ac:dyDescent="0.35">
      <c r="A52" s="1" t="s">
        <v>191</v>
      </c>
      <c r="B52" s="2" t="s">
        <v>51</v>
      </c>
      <c r="C52" s="15">
        <v>234.8</v>
      </c>
      <c r="D52" s="5">
        <v>109</v>
      </c>
      <c r="E52" s="6">
        <v>48</v>
      </c>
      <c r="F52" s="7">
        <v>43</v>
      </c>
      <c r="G52" s="8">
        <v>37</v>
      </c>
      <c r="H52" s="9">
        <f t="shared" si="3"/>
        <v>11</v>
      </c>
      <c r="I52" s="31">
        <v>4.0787707847707679</v>
      </c>
      <c r="J52" s="32" t="str">
        <f t="shared" si="4"/>
        <v/>
      </c>
      <c r="K52" s="33" t="str">
        <f t="shared" si="5"/>
        <v/>
      </c>
    </row>
    <row r="53" spans="1:11" x14ac:dyDescent="0.35">
      <c r="A53" s="1" t="s">
        <v>192</v>
      </c>
      <c r="B53" s="2" t="s">
        <v>86</v>
      </c>
      <c r="C53" s="15">
        <v>226.6</v>
      </c>
      <c r="D53" s="5">
        <v>102</v>
      </c>
      <c r="E53" s="6">
        <v>49</v>
      </c>
      <c r="F53" s="7">
        <v>33</v>
      </c>
      <c r="G53" s="8">
        <v>48</v>
      </c>
      <c r="H53" s="9">
        <f t="shared" si="3"/>
        <v>1</v>
      </c>
      <c r="I53" s="31">
        <v>-5.2696545782408464</v>
      </c>
      <c r="J53" s="32">
        <f t="shared" si="4"/>
        <v>-1</v>
      </c>
      <c r="K53" s="33" t="str">
        <f t="shared" si="5"/>
        <v/>
      </c>
    </row>
    <row r="54" spans="1:11" x14ac:dyDescent="0.35">
      <c r="A54" s="1" t="s">
        <v>193</v>
      </c>
      <c r="B54" s="2" t="s">
        <v>27</v>
      </c>
      <c r="C54" s="15">
        <v>240.2</v>
      </c>
      <c r="D54" s="5">
        <v>99</v>
      </c>
      <c r="E54" s="6">
        <v>50</v>
      </c>
      <c r="F54" s="7">
        <v>40</v>
      </c>
      <c r="G54" s="8">
        <v>42</v>
      </c>
      <c r="H54" s="9">
        <f t="shared" si="3"/>
        <v>8</v>
      </c>
      <c r="I54" s="31">
        <v>-1.0981522921523208</v>
      </c>
      <c r="J54" s="32" t="str">
        <f t="shared" si="4"/>
        <v/>
      </c>
      <c r="K54" s="33" t="str">
        <f t="shared" si="5"/>
        <v/>
      </c>
    </row>
    <row r="55" spans="1:11" x14ac:dyDescent="0.35">
      <c r="A55" s="1" t="s">
        <v>194</v>
      </c>
      <c r="B55" s="2" t="s">
        <v>66</v>
      </c>
      <c r="C55" s="15">
        <v>237.75</v>
      </c>
      <c r="D55" s="5">
        <v>95</v>
      </c>
      <c r="E55" s="6">
        <v>51</v>
      </c>
      <c r="F55" s="7">
        <v>34</v>
      </c>
      <c r="G55" s="8">
        <v>46</v>
      </c>
      <c r="H55" s="9">
        <f t="shared" si="3"/>
        <v>5</v>
      </c>
      <c r="I55" s="31">
        <v>0.39533239831698097</v>
      </c>
      <c r="J55" s="32" t="str">
        <f t="shared" si="4"/>
        <v/>
      </c>
      <c r="K55" s="33" t="str">
        <f t="shared" si="5"/>
        <v/>
      </c>
    </row>
    <row r="56" spans="1:11" x14ac:dyDescent="0.35">
      <c r="A56" s="1" t="s">
        <v>195</v>
      </c>
      <c r="B56" s="2" t="s">
        <v>84</v>
      </c>
      <c r="C56" s="15">
        <v>237</v>
      </c>
      <c r="D56" s="5">
        <v>95</v>
      </c>
      <c r="E56" s="6">
        <v>52</v>
      </c>
      <c r="F56" s="7">
        <v>40</v>
      </c>
      <c r="G56" s="8">
        <v>44</v>
      </c>
      <c r="H56" s="9">
        <f t="shared" si="3"/>
        <v>8</v>
      </c>
      <c r="I56" s="31">
        <v>-0.92422222222222672</v>
      </c>
      <c r="J56" s="32" t="str">
        <f t="shared" si="4"/>
        <v/>
      </c>
      <c r="K56" s="33" t="str">
        <f t="shared" si="5"/>
        <v/>
      </c>
    </row>
    <row r="57" spans="1:11" x14ac:dyDescent="0.35">
      <c r="A57" s="1" t="s">
        <v>196</v>
      </c>
      <c r="B57" s="2" t="s">
        <v>197</v>
      </c>
      <c r="C57" s="15">
        <v>290</v>
      </c>
      <c r="D57" s="5">
        <v>92</v>
      </c>
      <c r="E57" s="6">
        <v>53</v>
      </c>
      <c r="F57" s="7">
        <v>40</v>
      </c>
      <c r="G57" s="8">
        <v>40</v>
      </c>
      <c r="H57" s="9">
        <f t="shared" si="3"/>
        <v>13</v>
      </c>
      <c r="I57" s="31">
        <v>11.394000000000005</v>
      </c>
      <c r="J57" s="32">
        <f t="shared" si="4"/>
        <v>1</v>
      </c>
      <c r="K57" s="33">
        <f t="shared" si="5"/>
        <v>1</v>
      </c>
    </row>
    <row r="58" spans="1:11" x14ac:dyDescent="0.35">
      <c r="A58" s="1" t="s">
        <v>198</v>
      </c>
      <c r="B58" s="2" t="s">
        <v>27</v>
      </c>
      <c r="C58" s="15">
        <v>228.4</v>
      </c>
      <c r="D58" s="5">
        <v>88</v>
      </c>
      <c r="E58" s="6">
        <v>54</v>
      </c>
      <c r="F58" s="7">
        <v>36</v>
      </c>
      <c r="G58" s="8">
        <v>45</v>
      </c>
      <c r="H58" s="9">
        <f t="shared" si="3"/>
        <v>9</v>
      </c>
      <c r="I58" s="31">
        <v>-1.0981522921523208</v>
      </c>
      <c r="J58" s="32" t="str">
        <f t="shared" si="4"/>
        <v/>
      </c>
      <c r="K58" s="33" t="str">
        <f t="shared" si="5"/>
        <v/>
      </c>
    </row>
    <row r="59" spans="1:11" x14ac:dyDescent="0.35">
      <c r="A59" s="1" t="s">
        <v>199</v>
      </c>
      <c r="B59" s="2" t="s">
        <v>97</v>
      </c>
      <c r="C59" s="15">
        <v>211</v>
      </c>
      <c r="D59" s="5">
        <v>86</v>
      </c>
      <c r="E59" s="6">
        <v>55</v>
      </c>
      <c r="F59" s="7">
        <v>19</v>
      </c>
      <c r="G59" s="8">
        <v>73</v>
      </c>
      <c r="H59" s="9">
        <f t="shared" si="3"/>
        <v>-18</v>
      </c>
      <c r="I59" s="31">
        <v>-9.4051902834008274</v>
      </c>
      <c r="J59" s="32">
        <f t="shared" si="4"/>
        <v>1</v>
      </c>
      <c r="K59" s="33" t="str">
        <f t="shared" si="5"/>
        <v/>
      </c>
    </row>
    <row r="60" spans="1:11" x14ac:dyDescent="0.35">
      <c r="A60" s="1" t="s">
        <v>200</v>
      </c>
      <c r="B60" s="2" t="s">
        <v>25</v>
      </c>
      <c r="C60" s="15">
        <v>236.66666666666666</v>
      </c>
      <c r="D60" s="5">
        <v>83</v>
      </c>
      <c r="E60" s="6">
        <v>56</v>
      </c>
      <c r="F60" s="7">
        <v>28</v>
      </c>
      <c r="G60" s="8">
        <v>55</v>
      </c>
      <c r="H60" s="9">
        <f t="shared" si="3"/>
        <v>1</v>
      </c>
      <c r="I60" s="31">
        <v>-9.1985925925925756</v>
      </c>
      <c r="J60" s="32">
        <f t="shared" si="4"/>
        <v>-1</v>
      </c>
      <c r="K60" s="33" t="str">
        <f t="shared" si="5"/>
        <v/>
      </c>
    </row>
    <row r="61" spans="1:11" x14ac:dyDescent="0.35">
      <c r="A61" s="1" t="s">
        <v>201</v>
      </c>
      <c r="B61" s="2" t="s">
        <v>86</v>
      </c>
      <c r="C61" s="15">
        <v>228.75</v>
      </c>
      <c r="D61" s="5">
        <v>83</v>
      </c>
      <c r="E61" s="6">
        <v>57</v>
      </c>
      <c r="F61" s="7">
        <v>27</v>
      </c>
      <c r="G61" s="8">
        <v>56</v>
      </c>
      <c r="H61" s="9">
        <f t="shared" si="3"/>
        <v>1</v>
      </c>
      <c r="I61" s="31">
        <v>-6.9464377880184145</v>
      </c>
      <c r="J61" s="32">
        <f t="shared" si="4"/>
        <v>-1</v>
      </c>
      <c r="K61" s="33" t="str">
        <f t="shared" si="5"/>
        <v/>
      </c>
    </row>
    <row r="62" spans="1:11" x14ac:dyDescent="0.35">
      <c r="A62" s="1" t="s">
        <v>202</v>
      </c>
      <c r="B62" s="2" t="s">
        <v>203</v>
      </c>
      <c r="C62" s="15">
        <v>237.5</v>
      </c>
      <c r="D62" s="5">
        <v>81</v>
      </c>
      <c r="E62" s="6">
        <v>58</v>
      </c>
      <c r="F62" s="7">
        <v>20</v>
      </c>
      <c r="G62" s="8">
        <v>71</v>
      </c>
      <c r="H62" s="9">
        <f t="shared" si="3"/>
        <v>-13</v>
      </c>
      <c r="I62" s="31">
        <v>-11.060545454545434</v>
      </c>
      <c r="J62" s="32">
        <f t="shared" si="4"/>
        <v>1</v>
      </c>
      <c r="K62" s="33">
        <f t="shared" si="5"/>
        <v>1</v>
      </c>
    </row>
    <row r="63" spans="1:11" x14ac:dyDescent="0.35">
      <c r="A63" s="1" t="s">
        <v>204</v>
      </c>
      <c r="B63" s="2" t="s">
        <v>171</v>
      </c>
      <c r="C63" s="15">
        <v>225.5</v>
      </c>
      <c r="D63" s="5">
        <v>74</v>
      </c>
      <c r="E63" s="6">
        <v>59</v>
      </c>
      <c r="F63" s="7">
        <v>29</v>
      </c>
      <c r="G63" s="8">
        <v>54</v>
      </c>
      <c r="H63" s="9">
        <f t="shared" si="3"/>
        <v>5</v>
      </c>
      <c r="I63" s="31">
        <v>10.954415461731287</v>
      </c>
      <c r="J63" s="32">
        <f t="shared" si="4"/>
        <v>1</v>
      </c>
      <c r="K63" s="33">
        <f t="shared" si="5"/>
        <v>1</v>
      </c>
    </row>
    <row r="64" spans="1:11" x14ac:dyDescent="0.35">
      <c r="A64" s="1" t="s">
        <v>205</v>
      </c>
      <c r="B64" s="2" t="s">
        <v>72</v>
      </c>
      <c r="C64" s="15">
        <v>229.5</v>
      </c>
      <c r="D64" s="5">
        <v>71</v>
      </c>
      <c r="E64" s="6">
        <v>60</v>
      </c>
      <c r="F64" s="7">
        <v>17</v>
      </c>
      <c r="G64" s="8">
        <v>80</v>
      </c>
      <c r="H64" s="9">
        <f t="shared" si="3"/>
        <v>-20</v>
      </c>
      <c r="I64" s="31">
        <v>-4.1039757085020199</v>
      </c>
      <c r="J64" s="32" t="str">
        <f t="shared" si="4"/>
        <v/>
      </c>
      <c r="K64" s="33" t="str">
        <f t="shared" si="5"/>
        <v/>
      </c>
    </row>
    <row r="65" spans="1:11" x14ac:dyDescent="0.35">
      <c r="A65" s="1" t="s">
        <v>206</v>
      </c>
      <c r="B65" s="2" t="s">
        <v>22</v>
      </c>
      <c r="C65" s="15">
        <v>239.5</v>
      </c>
      <c r="D65" s="5">
        <v>68</v>
      </c>
      <c r="E65" s="6">
        <v>61</v>
      </c>
      <c r="F65" s="7">
        <v>22</v>
      </c>
      <c r="G65" s="8">
        <v>63</v>
      </c>
      <c r="H65" s="9">
        <f t="shared" si="3"/>
        <v>-2</v>
      </c>
      <c r="I65" s="31">
        <v>-1.5702857142857169</v>
      </c>
      <c r="J65" s="32" t="str">
        <f t="shared" si="4"/>
        <v/>
      </c>
      <c r="K65" s="33" t="str">
        <f t="shared" si="5"/>
        <v/>
      </c>
    </row>
    <row r="66" spans="1:11" x14ac:dyDescent="0.35">
      <c r="A66" s="1" t="s">
        <v>207</v>
      </c>
      <c r="B66" s="2" t="s">
        <v>86</v>
      </c>
      <c r="C66" s="15">
        <v>213</v>
      </c>
      <c r="D66" s="5">
        <v>66</v>
      </c>
      <c r="E66" s="6">
        <v>62</v>
      </c>
      <c r="F66" s="7">
        <v>18</v>
      </c>
      <c r="G66" s="8">
        <v>77</v>
      </c>
      <c r="H66" s="9">
        <f t="shared" si="3"/>
        <v>-15</v>
      </c>
      <c r="I66" s="31">
        <v>-5.5784253656581768</v>
      </c>
      <c r="J66" s="32">
        <f t="shared" si="4"/>
        <v>1</v>
      </c>
      <c r="K66" s="33" t="str">
        <f t="shared" si="5"/>
        <v/>
      </c>
    </row>
    <row r="67" spans="1:11" x14ac:dyDescent="0.35">
      <c r="A67" s="1" t="s">
        <v>208</v>
      </c>
      <c r="B67" s="2" t="s">
        <v>97</v>
      </c>
      <c r="C67" s="15">
        <v>219.2</v>
      </c>
      <c r="D67" s="5">
        <v>56</v>
      </c>
      <c r="E67" s="6">
        <v>63</v>
      </c>
      <c r="F67" s="7">
        <v>22</v>
      </c>
      <c r="G67" s="8">
        <v>65</v>
      </c>
      <c r="H67" s="9">
        <f t="shared" si="3"/>
        <v>-2</v>
      </c>
      <c r="I67" s="31">
        <v>-9.4051902834008274</v>
      </c>
      <c r="J67" s="32">
        <f t="shared" si="4"/>
        <v>1</v>
      </c>
      <c r="K67" s="33" t="str">
        <f t="shared" si="5"/>
        <v/>
      </c>
    </row>
    <row r="68" spans="1:11" x14ac:dyDescent="0.35">
      <c r="A68" s="1" t="s">
        <v>209</v>
      </c>
      <c r="B68" s="2" t="s">
        <v>16</v>
      </c>
      <c r="C68" s="15">
        <v>230.5</v>
      </c>
      <c r="D68" s="5">
        <v>55</v>
      </c>
      <c r="E68" s="6">
        <v>64</v>
      </c>
      <c r="F68" s="7">
        <v>14</v>
      </c>
      <c r="G68" s="8">
        <v>89</v>
      </c>
      <c r="H68" s="9">
        <f t="shared" si="3"/>
        <v>-25</v>
      </c>
      <c r="I68" s="31">
        <v>-10.572507177033486</v>
      </c>
      <c r="J68" s="32">
        <f t="shared" si="4"/>
        <v>1</v>
      </c>
      <c r="K68" s="33">
        <f t="shared" si="5"/>
        <v>1</v>
      </c>
    </row>
    <row r="69" spans="1:11" x14ac:dyDescent="0.35">
      <c r="A69" s="1" t="s">
        <v>210</v>
      </c>
      <c r="B69" s="2" t="s">
        <v>9</v>
      </c>
      <c r="C69" s="15">
        <v>223</v>
      </c>
      <c r="D69" s="5">
        <v>54</v>
      </c>
      <c r="E69" s="6">
        <v>65</v>
      </c>
      <c r="F69" s="7">
        <v>13</v>
      </c>
      <c r="G69" s="8">
        <v>91</v>
      </c>
      <c r="H69" s="9">
        <f t="shared" ref="H69:H100" si="6">E69-G69</f>
        <v>-26</v>
      </c>
      <c r="I69" s="31">
        <v>-9.932923076923089</v>
      </c>
      <c r="J69" s="32">
        <f t="shared" ref="J69:J100" si="7">IF(ABS($I69)&gt;=5,SIGN($H69*$I69),"")</f>
        <v>1</v>
      </c>
      <c r="K69" s="33" t="str">
        <f t="shared" ref="K69:K100" si="8">IF(ABS($I69)&gt;=10,SIGN($H69*$I69),"")</f>
        <v/>
      </c>
    </row>
    <row r="70" spans="1:11" x14ac:dyDescent="0.35">
      <c r="A70" s="1" t="s">
        <v>211</v>
      </c>
      <c r="B70" s="2" t="s">
        <v>57</v>
      </c>
      <c r="C70" s="15">
        <v>228.66666666666666</v>
      </c>
      <c r="D70" s="5">
        <v>53</v>
      </c>
      <c r="E70" s="6">
        <v>66</v>
      </c>
      <c r="F70" s="7">
        <v>20</v>
      </c>
      <c r="G70" s="8">
        <v>72</v>
      </c>
      <c r="H70" s="9">
        <f t="shared" si="6"/>
        <v>-6</v>
      </c>
      <c r="I70" s="31">
        <v>10.757199023199064</v>
      </c>
      <c r="J70" s="32">
        <f t="shared" si="7"/>
        <v>-1</v>
      </c>
      <c r="K70" s="33">
        <f t="shared" si="8"/>
        <v>-1</v>
      </c>
    </row>
    <row r="71" spans="1:11" x14ac:dyDescent="0.35">
      <c r="A71" s="1" t="s">
        <v>212</v>
      </c>
      <c r="B71" s="2" t="s">
        <v>22</v>
      </c>
      <c r="C71" s="15">
        <v>225.6</v>
      </c>
      <c r="D71" s="5">
        <v>53</v>
      </c>
      <c r="E71" s="6">
        <v>67</v>
      </c>
      <c r="F71" s="7">
        <v>25</v>
      </c>
      <c r="G71" s="8">
        <v>61</v>
      </c>
      <c r="H71" s="9">
        <f t="shared" si="6"/>
        <v>6</v>
      </c>
      <c r="I71" s="31">
        <v>-3.2783502304147589</v>
      </c>
      <c r="J71" s="32" t="str">
        <f t="shared" si="7"/>
        <v/>
      </c>
      <c r="K71" s="33" t="str">
        <f t="shared" si="8"/>
        <v/>
      </c>
    </row>
    <row r="72" spans="1:11" x14ac:dyDescent="0.35">
      <c r="A72" s="1" t="s">
        <v>213</v>
      </c>
      <c r="B72" s="2" t="s">
        <v>20</v>
      </c>
      <c r="C72" s="15">
        <v>226</v>
      </c>
      <c r="D72" s="5">
        <v>52</v>
      </c>
      <c r="E72" s="6">
        <v>68</v>
      </c>
      <c r="F72" s="7">
        <v>18</v>
      </c>
      <c r="G72" s="8">
        <v>74</v>
      </c>
      <c r="H72" s="9">
        <f t="shared" si="6"/>
        <v>-6</v>
      </c>
      <c r="I72" s="31">
        <v>-5.2949066987243611</v>
      </c>
      <c r="J72" s="32">
        <f t="shared" si="7"/>
        <v>1</v>
      </c>
      <c r="K72" s="33" t="str">
        <f t="shared" si="8"/>
        <v/>
      </c>
    </row>
    <row r="73" spans="1:11" x14ac:dyDescent="0.35">
      <c r="A73" s="1" t="s">
        <v>214</v>
      </c>
      <c r="B73" s="2" t="s">
        <v>86</v>
      </c>
      <c r="C73" s="15">
        <v>213.5</v>
      </c>
      <c r="D73" s="5">
        <v>52</v>
      </c>
      <c r="E73" s="6">
        <v>69</v>
      </c>
      <c r="F73" s="7">
        <v>15</v>
      </c>
      <c r="G73" s="8">
        <v>84</v>
      </c>
      <c r="H73" s="9">
        <f t="shared" si="6"/>
        <v>-15</v>
      </c>
      <c r="I73" s="31">
        <v>-6.810568222801038</v>
      </c>
      <c r="J73" s="32">
        <f t="shared" si="7"/>
        <v>1</v>
      </c>
      <c r="K73" s="33" t="str">
        <f t="shared" si="8"/>
        <v/>
      </c>
    </row>
    <row r="74" spans="1:11" x14ac:dyDescent="0.35">
      <c r="A74" s="1" t="s">
        <v>215</v>
      </c>
      <c r="B74" s="2" t="s">
        <v>97</v>
      </c>
      <c r="C74" s="15">
        <v>220.4</v>
      </c>
      <c r="D74" s="5">
        <v>51</v>
      </c>
      <c r="E74" s="6">
        <v>70</v>
      </c>
      <c r="F74" s="7">
        <v>23</v>
      </c>
      <c r="G74" s="8">
        <v>62</v>
      </c>
      <c r="H74" s="9">
        <f t="shared" si="6"/>
        <v>8</v>
      </c>
      <c r="I74" s="31">
        <v>-9.4051902834008274</v>
      </c>
      <c r="J74" s="32">
        <f t="shared" si="7"/>
        <v>-1</v>
      </c>
      <c r="K74" s="33" t="str">
        <f t="shared" si="8"/>
        <v/>
      </c>
    </row>
    <row r="75" spans="1:11" x14ac:dyDescent="0.35">
      <c r="A75" s="1" t="s">
        <v>216</v>
      </c>
      <c r="B75" s="2" t="s">
        <v>57</v>
      </c>
      <c r="C75" s="15">
        <v>232.25</v>
      </c>
      <c r="D75" s="5">
        <v>50</v>
      </c>
      <c r="E75" s="6">
        <v>71</v>
      </c>
      <c r="F75" s="7">
        <v>29</v>
      </c>
      <c r="G75" s="8">
        <v>53</v>
      </c>
      <c r="H75" s="9">
        <f t="shared" si="6"/>
        <v>18</v>
      </c>
      <c r="I75" s="31">
        <v>7.0592564102564097</v>
      </c>
      <c r="J75" s="32">
        <f t="shared" si="7"/>
        <v>1</v>
      </c>
      <c r="K75" s="33" t="str">
        <f t="shared" si="8"/>
        <v/>
      </c>
    </row>
    <row r="76" spans="1:11" x14ac:dyDescent="0.35">
      <c r="A76" s="1" t="s">
        <v>217</v>
      </c>
      <c r="B76" s="2" t="s">
        <v>14</v>
      </c>
      <c r="C76" s="15">
        <v>228.4</v>
      </c>
      <c r="D76" s="5">
        <v>50</v>
      </c>
      <c r="E76" s="6">
        <v>72</v>
      </c>
      <c r="F76" s="7">
        <v>25</v>
      </c>
      <c r="G76" s="8">
        <v>60</v>
      </c>
      <c r="H76" s="9">
        <f t="shared" si="6"/>
        <v>12</v>
      </c>
      <c r="I76" s="31">
        <v>1.6825659186535518</v>
      </c>
      <c r="J76" s="32" t="str">
        <f t="shared" si="7"/>
        <v/>
      </c>
      <c r="K76" s="33" t="str">
        <f t="shared" si="8"/>
        <v/>
      </c>
    </row>
    <row r="77" spans="1:11" x14ac:dyDescent="0.35">
      <c r="A77" s="1" t="s">
        <v>218</v>
      </c>
      <c r="B77" s="2" t="s">
        <v>43</v>
      </c>
      <c r="C77" s="15">
        <v>243.5</v>
      </c>
      <c r="D77" s="5">
        <v>49</v>
      </c>
      <c r="E77" s="6">
        <v>73</v>
      </c>
      <c r="F77" s="7">
        <v>21</v>
      </c>
      <c r="G77" s="8">
        <v>66</v>
      </c>
      <c r="H77" s="9">
        <f t="shared" si="6"/>
        <v>7</v>
      </c>
      <c r="I77" s="31">
        <v>7.1111717171717146</v>
      </c>
      <c r="J77" s="32">
        <f t="shared" si="7"/>
        <v>1</v>
      </c>
      <c r="K77" s="33" t="str">
        <f t="shared" si="8"/>
        <v/>
      </c>
    </row>
    <row r="78" spans="1:11" x14ac:dyDescent="0.35">
      <c r="A78" s="1" t="s">
        <v>219</v>
      </c>
      <c r="B78" s="2" t="s">
        <v>220</v>
      </c>
      <c r="C78" s="15">
        <v>239.33333333333334</v>
      </c>
      <c r="D78" s="5">
        <v>48</v>
      </c>
      <c r="E78" s="6">
        <v>74</v>
      </c>
      <c r="F78" s="7">
        <v>26</v>
      </c>
      <c r="G78" s="8">
        <v>57</v>
      </c>
      <c r="H78" s="9">
        <f t="shared" si="6"/>
        <v>17</v>
      </c>
      <c r="I78" s="31">
        <v>4.7950444132766279E-2</v>
      </c>
      <c r="J78" s="32" t="str">
        <f t="shared" si="7"/>
        <v/>
      </c>
      <c r="K78" s="33" t="str">
        <f t="shared" si="8"/>
        <v/>
      </c>
    </row>
    <row r="79" spans="1:11" x14ac:dyDescent="0.35">
      <c r="A79" s="1" t="s">
        <v>221</v>
      </c>
      <c r="B79" s="2" t="s">
        <v>12</v>
      </c>
      <c r="C79" s="15">
        <v>222.75</v>
      </c>
      <c r="D79" s="5">
        <v>48</v>
      </c>
      <c r="E79" s="6">
        <v>75</v>
      </c>
      <c r="F79" s="7">
        <v>21</v>
      </c>
      <c r="G79" s="8">
        <v>70</v>
      </c>
      <c r="H79" s="9">
        <f t="shared" si="6"/>
        <v>5</v>
      </c>
      <c r="I79" s="31">
        <v>9.7190308463466408</v>
      </c>
      <c r="J79" s="32">
        <f t="shared" si="7"/>
        <v>1</v>
      </c>
      <c r="K79" s="33" t="str">
        <f t="shared" si="8"/>
        <v/>
      </c>
    </row>
    <row r="80" spans="1:11" x14ac:dyDescent="0.35">
      <c r="A80" s="1" t="s">
        <v>222</v>
      </c>
      <c r="B80" s="2" t="s">
        <v>223</v>
      </c>
      <c r="C80" s="15">
        <v>228</v>
      </c>
      <c r="D80" s="5">
        <v>45</v>
      </c>
      <c r="E80" s="6">
        <v>76</v>
      </c>
      <c r="F80" s="7">
        <v>21</v>
      </c>
      <c r="G80" s="8">
        <v>67</v>
      </c>
      <c r="H80" s="9">
        <f t="shared" si="6"/>
        <v>9</v>
      </c>
      <c r="I80" s="31">
        <v>4.8322905982905979</v>
      </c>
      <c r="J80" s="32" t="str">
        <f t="shared" si="7"/>
        <v/>
      </c>
      <c r="K80" s="33" t="str">
        <f t="shared" si="8"/>
        <v/>
      </c>
    </row>
    <row r="81" spans="1:11" x14ac:dyDescent="0.35">
      <c r="A81" s="1" t="s">
        <v>224</v>
      </c>
      <c r="B81" s="2" t="s">
        <v>100</v>
      </c>
      <c r="C81" s="15">
        <v>223.5</v>
      </c>
      <c r="D81" s="5">
        <v>44</v>
      </c>
      <c r="E81" s="6">
        <v>77</v>
      </c>
      <c r="F81" s="7">
        <v>22</v>
      </c>
      <c r="G81" s="8">
        <v>64</v>
      </c>
      <c r="H81" s="9">
        <f t="shared" si="6"/>
        <v>13</v>
      </c>
      <c r="I81" s="31">
        <v>8.6746410256410513</v>
      </c>
      <c r="J81" s="32">
        <f t="shared" si="7"/>
        <v>1</v>
      </c>
      <c r="K81" s="33" t="str">
        <f t="shared" si="8"/>
        <v/>
      </c>
    </row>
    <row r="82" spans="1:11" x14ac:dyDescent="0.35">
      <c r="A82" s="1" t="s">
        <v>225</v>
      </c>
      <c r="B82" s="2" t="s">
        <v>22</v>
      </c>
      <c r="C82" s="15">
        <v>207.6</v>
      </c>
      <c r="D82" s="5">
        <v>40</v>
      </c>
      <c r="E82" s="6">
        <v>78</v>
      </c>
      <c r="F82" s="7">
        <v>15</v>
      </c>
      <c r="G82" s="8">
        <v>87</v>
      </c>
      <c r="H82" s="9">
        <f t="shared" si="6"/>
        <v>-9</v>
      </c>
      <c r="I82" s="31">
        <v>-3.2783502304147589</v>
      </c>
      <c r="J82" s="32" t="str">
        <f t="shared" si="7"/>
        <v/>
      </c>
      <c r="K82" s="33" t="str">
        <f t="shared" si="8"/>
        <v/>
      </c>
    </row>
    <row r="83" spans="1:11" x14ac:dyDescent="0.35">
      <c r="A83" s="1" t="s">
        <v>226</v>
      </c>
      <c r="B83" s="2" t="s">
        <v>49</v>
      </c>
      <c r="C83" s="15">
        <v>229</v>
      </c>
      <c r="D83" s="5">
        <v>38</v>
      </c>
      <c r="E83" s="6">
        <v>79</v>
      </c>
      <c r="F83" s="7">
        <v>14</v>
      </c>
      <c r="G83" s="8">
        <v>90</v>
      </c>
      <c r="H83" s="9">
        <f t="shared" si="6"/>
        <v>-11</v>
      </c>
      <c r="I83" s="31">
        <v>-4.7213846153846077</v>
      </c>
      <c r="J83" s="32" t="str">
        <f t="shared" si="7"/>
        <v/>
      </c>
      <c r="K83" s="33" t="str">
        <f t="shared" si="8"/>
        <v/>
      </c>
    </row>
    <row r="84" spans="1:11" x14ac:dyDescent="0.35">
      <c r="A84" s="1" t="s">
        <v>227</v>
      </c>
      <c r="B84" s="2" t="s">
        <v>18</v>
      </c>
      <c r="C84" s="15">
        <v>235</v>
      </c>
      <c r="D84" s="5">
        <v>31</v>
      </c>
      <c r="E84" s="6">
        <v>80</v>
      </c>
      <c r="F84" s="7">
        <v>8</v>
      </c>
      <c r="G84" s="8">
        <v>99</v>
      </c>
      <c r="H84" s="9">
        <f t="shared" si="6"/>
        <v>-19</v>
      </c>
      <c r="I84" s="31">
        <v>-3.8963225806451476</v>
      </c>
      <c r="J84" s="32" t="str">
        <f t="shared" si="7"/>
        <v/>
      </c>
      <c r="K84" s="33" t="str">
        <f t="shared" si="8"/>
        <v/>
      </c>
    </row>
    <row r="85" spans="1:11" x14ac:dyDescent="0.35">
      <c r="A85" s="1" t="s">
        <v>228</v>
      </c>
      <c r="B85" s="2" t="s">
        <v>66</v>
      </c>
      <c r="C85" s="15">
        <v>224.5</v>
      </c>
      <c r="D85" s="5">
        <v>31</v>
      </c>
      <c r="E85" s="6">
        <v>81</v>
      </c>
      <c r="F85" s="7">
        <v>21</v>
      </c>
      <c r="G85" s="8">
        <v>68</v>
      </c>
      <c r="H85" s="9">
        <f t="shared" si="6"/>
        <v>13</v>
      </c>
      <c r="I85" s="31">
        <v>4.0916639200561065</v>
      </c>
      <c r="J85" s="32" t="str">
        <f t="shared" si="7"/>
        <v/>
      </c>
      <c r="K85" s="33" t="str">
        <f t="shared" si="8"/>
        <v/>
      </c>
    </row>
    <row r="86" spans="1:11" x14ac:dyDescent="0.35">
      <c r="A86" s="1" t="s">
        <v>229</v>
      </c>
      <c r="B86" s="2" t="s">
        <v>66</v>
      </c>
      <c r="C86" s="15">
        <v>216.75</v>
      </c>
      <c r="D86" s="5">
        <v>30</v>
      </c>
      <c r="E86" s="6">
        <v>82</v>
      </c>
      <c r="F86" s="7">
        <v>15</v>
      </c>
      <c r="G86" s="8">
        <v>83</v>
      </c>
      <c r="H86" s="9">
        <f t="shared" si="6"/>
        <v>-1</v>
      </c>
      <c r="I86" s="31">
        <v>4.0916639200561065</v>
      </c>
      <c r="J86" s="32" t="str">
        <f t="shared" si="7"/>
        <v/>
      </c>
      <c r="K86" s="33" t="str">
        <f t="shared" si="8"/>
        <v/>
      </c>
    </row>
    <row r="87" spans="1:11" x14ac:dyDescent="0.35">
      <c r="A87" s="1" t="s">
        <v>230</v>
      </c>
      <c r="B87" s="2" t="s">
        <v>12</v>
      </c>
      <c r="C87" s="15">
        <v>223</v>
      </c>
      <c r="D87" s="5">
        <v>29</v>
      </c>
      <c r="E87" s="6">
        <v>83</v>
      </c>
      <c r="F87" s="7">
        <v>16</v>
      </c>
      <c r="G87" s="8">
        <v>82</v>
      </c>
      <c r="H87" s="9">
        <f t="shared" si="6"/>
        <v>1</v>
      </c>
      <c r="I87" s="31">
        <v>5.9751477411477083</v>
      </c>
      <c r="J87" s="32">
        <f t="shared" si="7"/>
        <v>1</v>
      </c>
      <c r="K87" s="33" t="str">
        <f t="shared" si="8"/>
        <v/>
      </c>
    </row>
    <row r="88" spans="1:11" x14ac:dyDescent="0.35">
      <c r="A88" s="1" t="s">
        <v>231</v>
      </c>
      <c r="B88" s="2" t="s">
        <v>72</v>
      </c>
      <c r="C88" s="15">
        <v>205.66666666666666</v>
      </c>
      <c r="D88" s="5">
        <v>25</v>
      </c>
      <c r="E88" s="6">
        <v>84</v>
      </c>
      <c r="F88" s="7">
        <v>7</v>
      </c>
      <c r="G88" s="8">
        <v>107</v>
      </c>
      <c r="H88" s="9">
        <f t="shared" si="6"/>
        <v>-23</v>
      </c>
      <c r="I88" s="31">
        <v>-8.8563987240829363</v>
      </c>
      <c r="J88" s="32">
        <f t="shared" si="7"/>
        <v>1</v>
      </c>
      <c r="K88" s="33" t="str">
        <f t="shared" si="8"/>
        <v/>
      </c>
    </row>
    <row r="89" spans="1:11" x14ac:dyDescent="0.35">
      <c r="A89" s="1" t="s">
        <v>232</v>
      </c>
      <c r="B89" s="2" t="s">
        <v>72</v>
      </c>
      <c r="C89" s="15">
        <v>232.5</v>
      </c>
      <c r="D89" s="5">
        <v>24</v>
      </c>
      <c r="E89" s="6">
        <v>85</v>
      </c>
      <c r="F89" s="7">
        <v>14</v>
      </c>
      <c r="G89" s="8">
        <v>88</v>
      </c>
      <c r="H89" s="9">
        <f t="shared" si="6"/>
        <v>-3</v>
      </c>
      <c r="I89" s="31">
        <v>-5.2315980861243929</v>
      </c>
      <c r="J89" s="32">
        <f t="shared" si="7"/>
        <v>1</v>
      </c>
      <c r="K89" s="33" t="str">
        <f t="shared" si="8"/>
        <v/>
      </c>
    </row>
    <row r="90" spans="1:11" x14ac:dyDescent="0.35">
      <c r="A90" s="1" t="s">
        <v>233</v>
      </c>
      <c r="B90" s="2" t="s">
        <v>46</v>
      </c>
      <c r="C90" s="15">
        <v>212.8</v>
      </c>
      <c r="D90" s="5">
        <v>24</v>
      </c>
      <c r="E90" s="6">
        <v>86</v>
      </c>
      <c r="F90" s="7">
        <v>15</v>
      </c>
      <c r="G90" s="8">
        <v>85</v>
      </c>
      <c r="H90" s="9">
        <f t="shared" si="6"/>
        <v>1</v>
      </c>
      <c r="I90" s="31">
        <v>-4.8615555555555545</v>
      </c>
      <c r="J90" s="32" t="str">
        <f t="shared" si="7"/>
        <v/>
      </c>
      <c r="K90" s="33" t="str">
        <f t="shared" si="8"/>
        <v/>
      </c>
    </row>
    <row r="91" spans="1:11" x14ac:dyDescent="0.35">
      <c r="A91" s="1" t="s">
        <v>234</v>
      </c>
      <c r="B91" s="2" t="s">
        <v>22</v>
      </c>
      <c r="C91" s="15">
        <v>210</v>
      </c>
      <c r="D91" s="5">
        <v>22</v>
      </c>
      <c r="E91" s="6">
        <v>87</v>
      </c>
      <c r="F91" s="7">
        <v>8</v>
      </c>
      <c r="G91" s="8">
        <v>102</v>
      </c>
      <c r="H91" s="9">
        <f t="shared" si="6"/>
        <v>-15</v>
      </c>
      <c r="I91" s="31">
        <v>-9.5599170506912117</v>
      </c>
      <c r="J91" s="32">
        <f t="shared" si="7"/>
        <v>1</v>
      </c>
      <c r="K91" s="33" t="str">
        <f t="shared" si="8"/>
        <v/>
      </c>
    </row>
    <row r="92" spans="1:11" x14ac:dyDescent="0.35">
      <c r="A92" s="1" t="s">
        <v>235</v>
      </c>
      <c r="B92" s="2" t="s">
        <v>84</v>
      </c>
      <c r="C92" s="15">
        <v>224.25</v>
      </c>
      <c r="D92" s="5">
        <v>21</v>
      </c>
      <c r="E92" s="6">
        <v>88</v>
      </c>
      <c r="F92" s="7">
        <v>21</v>
      </c>
      <c r="G92" s="8">
        <v>69</v>
      </c>
      <c r="H92" s="9">
        <f t="shared" si="6"/>
        <v>19</v>
      </c>
      <c r="I92" s="31">
        <v>0.77400000000000091</v>
      </c>
      <c r="J92" s="32" t="str">
        <f t="shared" si="7"/>
        <v/>
      </c>
      <c r="K92" s="33" t="str">
        <f t="shared" si="8"/>
        <v/>
      </c>
    </row>
    <row r="93" spans="1:11" x14ac:dyDescent="0.35">
      <c r="A93" s="1" t="s">
        <v>236</v>
      </c>
      <c r="B93" s="2" t="s">
        <v>237</v>
      </c>
      <c r="C93" s="15">
        <v>221</v>
      </c>
      <c r="D93" s="5">
        <v>18</v>
      </c>
      <c r="E93" s="6">
        <v>89</v>
      </c>
      <c r="F93" s="7">
        <v>18</v>
      </c>
      <c r="G93" s="8">
        <v>75</v>
      </c>
      <c r="H93" s="9">
        <f t="shared" si="6"/>
        <v>14</v>
      </c>
      <c r="I93" s="31">
        <v>8.3939392712550784</v>
      </c>
      <c r="J93" s="32">
        <f t="shared" si="7"/>
        <v>1</v>
      </c>
      <c r="K93" s="33" t="str">
        <f t="shared" si="8"/>
        <v/>
      </c>
    </row>
    <row r="94" spans="1:11" x14ac:dyDescent="0.35">
      <c r="A94" s="1" t="s">
        <v>238</v>
      </c>
      <c r="B94" s="2" t="s">
        <v>237</v>
      </c>
      <c r="C94" s="15">
        <v>216.2</v>
      </c>
      <c r="D94" s="5">
        <v>18</v>
      </c>
      <c r="E94" s="6">
        <v>90</v>
      </c>
      <c r="F94" s="7">
        <v>18</v>
      </c>
      <c r="G94" s="8">
        <v>76</v>
      </c>
      <c r="H94" s="9">
        <f t="shared" si="6"/>
        <v>14</v>
      </c>
      <c r="I94" s="31">
        <v>8.9463323693850327</v>
      </c>
      <c r="J94" s="32">
        <f t="shared" si="7"/>
        <v>1</v>
      </c>
      <c r="K94" s="33" t="str">
        <f t="shared" si="8"/>
        <v/>
      </c>
    </row>
    <row r="95" spans="1:11" x14ac:dyDescent="0.35">
      <c r="A95" s="1" t="s">
        <v>239</v>
      </c>
      <c r="B95" s="2" t="s">
        <v>240</v>
      </c>
      <c r="C95" s="15">
        <v>213</v>
      </c>
      <c r="D95" s="5">
        <v>18</v>
      </c>
      <c r="E95" s="6">
        <v>91</v>
      </c>
      <c r="F95" s="7">
        <v>18</v>
      </c>
      <c r="G95" s="8">
        <v>78</v>
      </c>
      <c r="H95" s="9">
        <f t="shared" si="6"/>
        <v>13</v>
      </c>
      <c r="I95" s="31">
        <v>-6.2941118881118996</v>
      </c>
      <c r="J95" s="32">
        <f t="shared" si="7"/>
        <v>-1</v>
      </c>
      <c r="K95" s="33" t="str">
        <f t="shared" si="8"/>
        <v/>
      </c>
    </row>
    <row r="96" spans="1:11" x14ac:dyDescent="0.35">
      <c r="A96" s="1" t="s">
        <v>241</v>
      </c>
      <c r="B96" s="2" t="s">
        <v>188</v>
      </c>
      <c r="C96" s="15">
        <v>250</v>
      </c>
      <c r="D96" s="5">
        <v>17</v>
      </c>
      <c r="E96" s="6">
        <v>92</v>
      </c>
      <c r="F96" s="7">
        <v>10</v>
      </c>
      <c r="G96" s="8">
        <v>94</v>
      </c>
      <c r="H96" s="9">
        <f t="shared" si="6"/>
        <v>-2</v>
      </c>
      <c r="I96" s="31">
        <v>7.7273333333333483</v>
      </c>
      <c r="J96" s="32">
        <f t="shared" si="7"/>
        <v>-1</v>
      </c>
      <c r="K96" s="33" t="str">
        <f t="shared" si="8"/>
        <v/>
      </c>
    </row>
    <row r="97" spans="1:11" x14ac:dyDescent="0.35">
      <c r="A97" s="1" t="s">
        <v>242</v>
      </c>
      <c r="B97" s="2" t="s">
        <v>243</v>
      </c>
      <c r="C97" s="15">
        <v>242</v>
      </c>
      <c r="D97" s="5">
        <v>17</v>
      </c>
      <c r="E97" s="6">
        <v>93</v>
      </c>
      <c r="F97" s="7">
        <v>17</v>
      </c>
      <c r="G97" s="8">
        <v>79</v>
      </c>
      <c r="H97" s="9">
        <f t="shared" si="6"/>
        <v>14</v>
      </c>
      <c r="I97" s="31">
        <v>10.557846153846185</v>
      </c>
      <c r="J97" s="32">
        <f t="shared" si="7"/>
        <v>1</v>
      </c>
      <c r="K97" s="33">
        <f t="shared" si="8"/>
        <v>1</v>
      </c>
    </row>
    <row r="98" spans="1:11" x14ac:dyDescent="0.35">
      <c r="A98" s="1" t="s">
        <v>244</v>
      </c>
      <c r="B98" s="2" t="s">
        <v>14</v>
      </c>
      <c r="C98" s="15">
        <v>225.66666666666666</v>
      </c>
      <c r="D98" s="5">
        <v>17</v>
      </c>
      <c r="E98" s="6">
        <v>94</v>
      </c>
      <c r="F98" s="7">
        <v>17</v>
      </c>
      <c r="G98" s="8">
        <v>81</v>
      </c>
      <c r="H98" s="9">
        <f t="shared" si="6"/>
        <v>13</v>
      </c>
      <c r="I98" s="31">
        <v>1.4575518934081231</v>
      </c>
      <c r="J98" s="32" t="str">
        <f t="shared" si="7"/>
        <v/>
      </c>
      <c r="K98" s="33" t="str">
        <f t="shared" si="8"/>
        <v/>
      </c>
    </row>
    <row r="99" spans="1:11" x14ac:dyDescent="0.35">
      <c r="A99" s="1" t="s">
        <v>245</v>
      </c>
      <c r="B99" s="2" t="s">
        <v>49</v>
      </c>
      <c r="C99" s="15">
        <v>212</v>
      </c>
      <c r="D99" s="5">
        <v>17</v>
      </c>
      <c r="E99" s="6">
        <v>95</v>
      </c>
      <c r="F99" s="7">
        <v>11</v>
      </c>
      <c r="G99" s="8">
        <v>93</v>
      </c>
      <c r="H99" s="9">
        <f t="shared" si="6"/>
        <v>2</v>
      </c>
      <c r="I99" s="31">
        <v>0.73374358974356824</v>
      </c>
      <c r="J99" s="32" t="str">
        <f t="shared" si="7"/>
        <v/>
      </c>
      <c r="K99" s="33" t="str">
        <f t="shared" si="8"/>
        <v/>
      </c>
    </row>
    <row r="100" spans="1:11" x14ac:dyDescent="0.35">
      <c r="A100" s="1" t="s">
        <v>246</v>
      </c>
      <c r="B100" s="2" t="s">
        <v>22</v>
      </c>
      <c r="C100" s="15">
        <v>194.6</v>
      </c>
      <c r="D100" s="5">
        <v>16</v>
      </c>
      <c r="E100" s="6">
        <v>96</v>
      </c>
      <c r="F100" s="7">
        <v>6</v>
      </c>
      <c r="G100" s="8">
        <v>111</v>
      </c>
      <c r="H100" s="9">
        <f t="shared" si="6"/>
        <v>-15</v>
      </c>
      <c r="I100" s="31">
        <v>-3.2783502304147589</v>
      </c>
      <c r="J100" s="32" t="str">
        <f t="shared" si="7"/>
        <v/>
      </c>
      <c r="K100" s="33" t="str">
        <f t="shared" si="8"/>
        <v/>
      </c>
    </row>
    <row r="101" spans="1:11" x14ac:dyDescent="0.35">
      <c r="A101" s="1" t="s">
        <v>247</v>
      </c>
      <c r="B101" s="2" t="s">
        <v>14</v>
      </c>
      <c r="C101" s="15">
        <v>207.6</v>
      </c>
      <c r="D101" s="5">
        <v>15</v>
      </c>
      <c r="E101" s="6">
        <v>97</v>
      </c>
      <c r="F101" s="7">
        <v>15</v>
      </c>
      <c r="G101" s="8">
        <v>86</v>
      </c>
      <c r="H101" s="9">
        <f t="shared" ref="H101:H132" si="9">E101-G101</f>
        <v>11</v>
      </c>
      <c r="I101" s="31">
        <v>1.6825659186535518</v>
      </c>
      <c r="J101" s="32" t="str">
        <f t="shared" ref="J101:J132" si="10">IF(ABS($I101)&gt;=5,SIGN($H101*$I101),"")</f>
        <v/>
      </c>
      <c r="K101" s="33" t="str">
        <f t="shared" ref="K101:K132" si="11">IF(ABS($I101)&gt;=10,SIGN($H101*$I101),"")</f>
        <v/>
      </c>
    </row>
    <row r="102" spans="1:11" x14ac:dyDescent="0.35">
      <c r="A102" s="1" t="s">
        <v>248</v>
      </c>
      <c r="B102" s="2" t="s">
        <v>72</v>
      </c>
      <c r="C102" s="15">
        <v>200.33333333333334</v>
      </c>
      <c r="D102" s="5">
        <v>15</v>
      </c>
      <c r="E102" s="6">
        <v>98</v>
      </c>
      <c r="F102" s="7">
        <v>8</v>
      </c>
      <c r="G102" s="8">
        <v>104</v>
      </c>
      <c r="H102" s="9">
        <f t="shared" si="9"/>
        <v>-6</v>
      </c>
      <c r="I102" s="31">
        <v>-8.8563987240829363</v>
      </c>
      <c r="J102" s="32">
        <f t="shared" si="10"/>
        <v>1</v>
      </c>
      <c r="K102" s="33" t="str">
        <f t="shared" si="11"/>
        <v/>
      </c>
    </row>
    <row r="103" spans="1:11" x14ac:dyDescent="0.35">
      <c r="A103" s="1" t="s">
        <v>249</v>
      </c>
      <c r="B103" s="2" t="s">
        <v>86</v>
      </c>
      <c r="C103" s="15">
        <v>212.75</v>
      </c>
      <c r="D103" s="5">
        <v>12</v>
      </c>
      <c r="E103" s="6">
        <v>99</v>
      </c>
      <c r="F103" s="7">
        <v>12</v>
      </c>
      <c r="G103" s="8">
        <v>92</v>
      </c>
      <c r="H103" s="9">
        <f t="shared" si="9"/>
        <v>7</v>
      </c>
      <c r="I103" s="31">
        <v>-6.9464377880184145</v>
      </c>
      <c r="J103" s="32">
        <f t="shared" si="10"/>
        <v>-1</v>
      </c>
      <c r="K103" s="33" t="str">
        <f t="shared" si="11"/>
        <v/>
      </c>
    </row>
    <row r="104" spans="1:11" x14ac:dyDescent="0.35">
      <c r="A104" s="1" t="s">
        <v>250</v>
      </c>
      <c r="B104" s="2" t="s">
        <v>197</v>
      </c>
      <c r="C104" s="15">
        <v>246</v>
      </c>
      <c r="D104" s="5">
        <v>10</v>
      </c>
      <c r="E104" s="6">
        <v>100</v>
      </c>
      <c r="F104" s="7">
        <v>10</v>
      </c>
      <c r="G104" s="8">
        <v>95</v>
      </c>
      <c r="H104" s="9">
        <f t="shared" si="9"/>
        <v>5</v>
      </c>
      <c r="I104" s="31">
        <v>11.394000000000005</v>
      </c>
      <c r="J104" s="32">
        <f t="shared" si="10"/>
        <v>1</v>
      </c>
      <c r="K104" s="33">
        <f t="shared" si="11"/>
        <v>1</v>
      </c>
    </row>
    <row r="105" spans="1:11" x14ac:dyDescent="0.35">
      <c r="A105" s="1" t="s">
        <v>251</v>
      </c>
      <c r="B105" s="2" t="s">
        <v>243</v>
      </c>
      <c r="C105" s="15">
        <v>217.5</v>
      </c>
      <c r="D105" s="5">
        <v>10</v>
      </c>
      <c r="E105" s="6">
        <v>101</v>
      </c>
      <c r="F105" s="7">
        <v>10</v>
      </c>
      <c r="G105" s="8">
        <v>96</v>
      </c>
      <c r="H105" s="9">
        <f t="shared" si="9"/>
        <v>5</v>
      </c>
      <c r="I105" s="31">
        <v>10.557846153846185</v>
      </c>
      <c r="J105" s="32">
        <f t="shared" si="10"/>
        <v>1</v>
      </c>
      <c r="K105" s="33">
        <f t="shared" si="11"/>
        <v>1</v>
      </c>
    </row>
    <row r="106" spans="1:11" x14ac:dyDescent="0.35">
      <c r="A106" s="1" t="s">
        <v>252</v>
      </c>
      <c r="B106" s="2" t="s">
        <v>253</v>
      </c>
      <c r="C106" s="15">
        <v>213.33333333333334</v>
      </c>
      <c r="D106" s="5">
        <v>10</v>
      </c>
      <c r="E106" s="6">
        <v>102</v>
      </c>
      <c r="F106" s="7">
        <v>10</v>
      </c>
      <c r="G106" s="8">
        <v>97</v>
      </c>
      <c r="H106" s="9">
        <f t="shared" si="9"/>
        <v>5</v>
      </c>
      <c r="I106" s="31">
        <v>6.7543260869565245</v>
      </c>
      <c r="J106" s="32">
        <f t="shared" si="10"/>
        <v>1</v>
      </c>
      <c r="K106" s="33" t="str">
        <f t="shared" si="11"/>
        <v/>
      </c>
    </row>
    <row r="107" spans="1:11" x14ac:dyDescent="0.35">
      <c r="A107" s="1" t="s">
        <v>254</v>
      </c>
      <c r="B107" s="2" t="s">
        <v>34</v>
      </c>
      <c r="C107" s="15">
        <v>198.8</v>
      </c>
      <c r="D107" s="5">
        <v>9</v>
      </c>
      <c r="E107" s="6">
        <v>103</v>
      </c>
      <c r="F107" s="7">
        <v>9</v>
      </c>
      <c r="G107" s="8">
        <v>98</v>
      </c>
      <c r="H107" s="9">
        <f t="shared" si="9"/>
        <v>5</v>
      </c>
      <c r="I107" s="31">
        <v>1.2588122529644465</v>
      </c>
      <c r="J107" s="32" t="str">
        <f t="shared" si="10"/>
        <v/>
      </c>
      <c r="K107" s="33" t="str">
        <f t="shared" si="11"/>
        <v/>
      </c>
    </row>
    <row r="108" spans="1:11" x14ac:dyDescent="0.35">
      <c r="A108" s="1" t="s">
        <v>255</v>
      </c>
      <c r="B108" s="2" t="s">
        <v>20</v>
      </c>
      <c r="C108" s="15">
        <v>211</v>
      </c>
      <c r="D108" s="5">
        <v>8</v>
      </c>
      <c r="E108" s="6">
        <v>104</v>
      </c>
      <c r="F108" s="7">
        <v>8</v>
      </c>
      <c r="G108" s="8">
        <v>100</v>
      </c>
      <c r="H108" s="9">
        <f t="shared" si="9"/>
        <v>4</v>
      </c>
      <c r="I108" s="31">
        <v>-3.6520495558671939</v>
      </c>
      <c r="J108" s="32" t="str">
        <f t="shared" si="10"/>
        <v/>
      </c>
      <c r="K108" s="33" t="str">
        <f t="shared" si="11"/>
        <v/>
      </c>
    </row>
    <row r="109" spans="1:11" x14ac:dyDescent="0.35">
      <c r="A109" s="1" t="s">
        <v>256</v>
      </c>
      <c r="B109" s="2" t="s">
        <v>57</v>
      </c>
      <c r="C109" s="15">
        <v>211</v>
      </c>
      <c r="D109" s="5">
        <v>8</v>
      </c>
      <c r="E109" s="6">
        <v>105</v>
      </c>
      <c r="F109" s="7">
        <v>8</v>
      </c>
      <c r="G109" s="8">
        <v>101</v>
      </c>
      <c r="H109" s="9">
        <f t="shared" si="9"/>
        <v>4</v>
      </c>
      <c r="I109" s="31">
        <v>7.5905490649701335</v>
      </c>
      <c r="J109" s="32">
        <f t="shared" si="10"/>
        <v>1</v>
      </c>
      <c r="K109" s="33" t="str">
        <f t="shared" si="11"/>
        <v/>
      </c>
    </row>
    <row r="110" spans="1:11" x14ac:dyDescent="0.35">
      <c r="A110" s="1" t="s">
        <v>257</v>
      </c>
      <c r="B110" s="2" t="s">
        <v>66</v>
      </c>
      <c r="C110" s="15">
        <v>207.75</v>
      </c>
      <c r="D110" s="5">
        <v>8</v>
      </c>
      <c r="E110" s="6">
        <v>106</v>
      </c>
      <c r="F110" s="7">
        <v>8</v>
      </c>
      <c r="G110" s="8">
        <v>103</v>
      </c>
      <c r="H110" s="9">
        <f t="shared" si="9"/>
        <v>3</v>
      </c>
      <c r="I110" s="31">
        <v>3.0772880434782621</v>
      </c>
      <c r="J110" s="32" t="str">
        <f t="shared" si="10"/>
        <v/>
      </c>
      <c r="K110" s="33" t="str">
        <f t="shared" si="11"/>
        <v/>
      </c>
    </row>
    <row r="111" spans="1:11" x14ac:dyDescent="0.35">
      <c r="A111" s="1" t="s">
        <v>258</v>
      </c>
      <c r="B111" s="2" t="s">
        <v>197</v>
      </c>
      <c r="C111" s="15">
        <v>231</v>
      </c>
      <c r="D111" s="5">
        <v>7</v>
      </c>
      <c r="E111" s="6">
        <v>107</v>
      </c>
      <c r="F111" s="7">
        <v>7</v>
      </c>
      <c r="G111" s="8">
        <v>105</v>
      </c>
      <c r="H111" s="9">
        <f t="shared" si="9"/>
        <v>2</v>
      </c>
      <c r="I111" s="31">
        <v>11.394000000000005</v>
      </c>
      <c r="J111" s="32">
        <f t="shared" si="10"/>
        <v>1</v>
      </c>
      <c r="K111" s="33">
        <f t="shared" si="11"/>
        <v>1</v>
      </c>
    </row>
    <row r="112" spans="1:11" x14ac:dyDescent="0.35">
      <c r="A112" s="1" t="s">
        <v>259</v>
      </c>
      <c r="B112" s="2" t="s">
        <v>243</v>
      </c>
      <c r="C112" s="15">
        <v>216</v>
      </c>
      <c r="D112" s="5">
        <v>7</v>
      </c>
      <c r="E112" s="6">
        <v>108</v>
      </c>
      <c r="F112" s="7">
        <v>7</v>
      </c>
      <c r="G112" s="8">
        <v>106</v>
      </c>
      <c r="H112" s="9">
        <f t="shared" si="9"/>
        <v>2</v>
      </c>
      <c r="I112" s="31">
        <v>10.557846153846185</v>
      </c>
      <c r="J112" s="32">
        <f t="shared" si="10"/>
        <v>1</v>
      </c>
      <c r="K112" s="33">
        <f t="shared" si="11"/>
        <v>1</v>
      </c>
    </row>
    <row r="113" spans="1:11" x14ac:dyDescent="0.35">
      <c r="A113" s="1" t="s">
        <v>260</v>
      </c>
      <c r="B113" s="2" t="s">
        <v>14</v>
      </c>
      <c r="C113" s="15">
        <v>229</v>
      </c>
      <c r="D113" s="5">
        <v>6</v>
      </c>
      <c r="E113" s="6">
        <v>109</v>
      </c>
      <c r="F113" s="7">
        <v>6</v>
      </c>
      <c r="G113" s="8">
        <v>108</v>
      </c>
      <c r="H113" s="9">
        <f t="shared" si="9"/>
        <v>1</v>
      </c>
      <c r="I113" s="31">
        <v>1.4374782608695682</v>
      </c>
      <c r="J113" s="32" t="str">
        <f t="shared" si="10"/>
        <v/>
      </c>
      <c r="K113" s="33" t="str">
        <f t="shared" si="11"/>
        <v/>
      </c>
    </row>
    <row r="114" spans="1:11" x14ac:dyDescent="0.35">
      <c r="A114" s="1" t="s">
        <v>261</v>
      </c>
      <c r="B114" s="2" t="s">
        <v>57</v>
      </c>
      <c r="C114" s="15">
        <v>228</v>
      </c>
      <c r="D114" s="5">
        <v>6</v>
      </c>
      <c r="E114" s="6">
        <v>110</v>
      </c>
      <c r="F114" s="7">
        <v>6</v>
      </c>
      <c r="G114" s="8">
        <v>109</v>
      </c>
      <c r="H114" s="9">
        <f t="shared" si="9"/>
        <v>1</v>
      </c>
      <c r="I114" s="31">
        <v>11.155904761904765</v>
      </c>
      <c r="J114" s="32">
        <f t="shared" si="10"/>
        <v>1</v>
      </c>
      <c r="K114" s="33">
        <f t="shared" si="11"/>
        <v>1</v>
      </c>
    </row>
    <row r="115" spans="1:11" x14ac:dyDescent="0.35">
      <c r="A115" s="1" t="s">
        <v>262</v>
      </c>
      <c r="B115" s="2" t="s">
        <v>263</v>
      </c>
      <c r="C115" s="15">
        <v>226</v>
      </c>
      <c r="D115" s="5">
        <v>6</v>
      </c>
      <c r="E115" s="6">
        <v>111</v>
      </c>
      <c r="F115" s="7">
        <v>6</v>
      </c>
      <c r="G115" s="8">
        <v>110</v>
      </c>
      <c r="H115" s="9">
        <f t="shared" si="9"/>
        <v>1</v>
      </c>
      <c r="I115" s="31">
        <v>-7.7171111111111088</v>
      </c>
      <c r="J115" s="32">
        <f t="shared" si="10"/>
        <v>-1</v>
      </c>
      <c r="K115" s="33" t="str">
        <f t="shared" si="11"/>
        <v/>
      </c>
    </row>
    <row r="116" spans="1:11" x14ac:dyDescent="0.35">
      <c r="A116" s="1" t="s">
        <v>264</v>
      </c>
      <c r="B116" s="2" t="s">
        <v>265</v>
      </c>
      <c r="C116" s="15">
        <v>205.33333333333334</v>
      </c>
      <c r="D116" s="5">
        <v>5</v>
      </c>
      <c r="E116" s="6">
        <v>112</v>
      </c>
      <c r="F116" s="7">
        <v>5</v>
      </c>
      <c r="G116" s="8">
        <v>112</v>
      </c>
      <c r="H116" s="9">
        <f t="shared" si="9"/>
        <v>0</v>
      </c>
      <c r="I116" s="31">
        <v>-9.0533684210526246</v>
      </c>
      <c r="J116" s="32">
        <f t="shared" si="10"/>
        <v>0</v>
      </c>
      <c r="K116" s="33" t="str">
        <f t="shared" si="11"/>
        <v/>
      </c>
    </row>
    <row r="117" spans="1:11" x14ac:dyDescent="0.35">
      <c r="A117" s="1" t="s">
        <v>266</v>
      </c>
      <c r="B117" s="2" t="s">
        <v>57</v>
      </c>
      <c r="C117" s="15">
        <v>218</v>
      </c>
      <c r="D117" s="5">
        <v>4</v>
      </c>
      <c r="E117" s="6">
        <v>113</v>
      </c>
      <c r="F117" s="7">
        <v>4</v>
      </c>
      <c r="G117" s="8">
        <v>113</v>
      </c>
      <c r="H117" s="9">
        <f t="shared" si="9"/>
        <v>0</v>
      </c>
      <c r="I117" s="31">
        <v>11.155904761904765</v>
      </c>
      <c r="J117" s="32">
        <f t="shared" si="10"/>
        <v>0</v>
      </c>
      <c r="K117" s="33">
        <f t="shared" si="11"/>
        <v>0</v>
      </c>
    </row>
    <row r="118" spans="1:11" x14ac:dyDescent="0.35">
      <c r="A118" s="1" t="s">
        <v>267</v>
      </c>
      <c r="B118" s="2" t="s">
        <v>268</v>
      </c>
      <c r="C118" s="15">
        <v>216</v>
      </c>
      <c r="D118" s="5">
        <v>4</v>
      </c>
      <c r="E118" s="6">
        <v>114</v>
      </c>
      <c r="F118" s="7">
        <v>4</v>
      </c>
      <c r="G118" s="8">
        <v>114</v>
      </c>
      <c r="H118" s="9">
        <f t="shared" si="9"/>
        <v>0</v>
      </c>
      <c r="I118" s="31">
        <v>-16.696909090909088</v>
      </c>
      <c r="J118" s="32">
        <f t="shared" si="10"/>
        <v>0</v>
      </c>
      <c r="K118" s="33">
        <f t="shared" si="11"/>
        <v>0</v>
      </c>
    </row>
    <row r="119" spans="1:11" x14ac:dyDescent="0.35">
      <c r="A119" s="1" t="s">
        <v>269</v>
      </c>
      <c r="B119" s="2" t="s">
        <v>74</v>
      </c>
      <c r="C119" s="15">
        <v>197.66666666666666</v>
      </c>
      <c r="D119" s="5">
        <v>4</v>
      </c>
      <c r="E119" s="6">
        <v>115</v>
      </c>
      <c r="F119" s="7">
        <v>4</v>
      </c>
      <c r="G119" s="8">
        <v>115</v>
      </c>
      <c r="H119" s="9">
        <f t="shared" si="9"/>
        <v>0</v>
      </c>
      <c r="I119" s="31">
        <v>6.2248103592313839</v>
      </c>
      <c r="J119" s="32">
        <f t="shared" si="10"/>
        <v>0</v>
      </c>
      <c r="K119" s="33" t="str">
        <f t="shared" si="11"/>
        <v/>
      </c>
    </row>
    <row r="120" spans="1:11" x14ac:dyDescent="0.35">
      <c r="A120" s="1" t="s">
        <v>270</v>
      </c>
      <c r="B120" s="2" t="s">
        <v>57</v>
      </c>
      <c r="C120" s="15">
        <v>213</v>
      </c>
      <c r="D120" s="5">
        <v>3</v>
      </c>
      <c r="E120" s="6">
        <v>116</v>
      </c>
      <c r="F120" s="7">
        <v>3</v>
      </c>
      <c r="G120" s="8">
        <v>116</v>
      </c>
      <c r="H120" s="9">
        <f t="shared" si="9"/>
        <v>0</v>
      </c>
      <c r="I120" s="31">
        <v>11.155904761904765</v>
      </c>
      <c r="J120" s="32">
        <f t="shared" si="10"/>
        <v>0</v>
      </c>
      <c r="K120" s="33">
        <f t="shared" si="11"/>
        <v>0</v>
      </c>
    </row>
    <row r="121" spans="1:11" x14ac:dyDescent="0.35">
      <c r="A121" s="1" t="s">
        <v>271</v>
      </c>
      <c r="B121" s="2" t="s">
        <v>72</v>
      </c>
      <c r="C121" s="15">
        <v>193.66666666666666</v>
      </c>
      <c r="D121" s="5">
        <v>3</v>
      </c>
      <c r="E121" s="6">
        <v>117</v>
      </c>
      <c r="F121" s="7">
        <v>3</v>
      </c>
      <c r="G121" s="8">
        <v>117</v>
      </c>
      <c r="H121" s="9">
        <f t="shared" si="9"/>
        <v>0</v>
      </c>
      <c r="I121" s="31">
        <v>-8.8563987240829363</v>
      </c>
      <c r="J121" s="32">
        <f t="shared" si="10"/>
        <v>0</v>
      </c>
      <c r="K121" s="33" t="str">
        <f t="shared" si="11"/>
        <v/>
      </c>
    </row>
    <row r="122" spans="1:11" x14ac:dyDescent="0.35">
      <c r="A122" s="1" t="s">
        <v>272</v>
      </c>
      <c r="B122" s="2" t="s">
        <v>220</v>
      </c>
      <c r="C122" s="15">
        <v>191</v>
      </c>
      <c r="D122" s="5">
        <v>3</v>
      </c>
      <c r="E122" s="6">
        <v>118</v>
      </c>
      <c r="F122" s="7">
        <v>3</v>
      </c>
      <c r="G122" s="8">
        <v>118</v>
      </c>
      <c r="H122" s="9">
        <f t="shared" si="9"/>
        <v>0</v>
      </c>
      <c r="I122" s="31">
        <v>4.7950444132766279E-2</v>
      </c>
      <c r="J122" s="32" t="str">
        <f t="shared" si="10"/>
        <v/>
      </c>
      <c r="K122" s="33" t="str">
        <f t="shared" si="11"/>
        <v/>
      </c>
    </row>
    <row r="123" spans="1:11" x14ac:dyDescent="0.35">
      <c r="A123" s="1" t="s">
        <v>273</v>
      </c>
      <c r="B123" s="2" t="s">
        <v>88</v>
      </c>
      <c r="C123" s="15">
        <v>206</v>
      </c>
      <c r="D123" s="5">
        <v>2</v>
      </c>
      <c r="E123" s="6">
        <v>119</v>
      </c>
      <c r="F123" s="7">
        <v>2</v>
      </c>
      <c r="G123" s="8">
        <v>119</v>
      </c>
      <c r="H123" s="9">
        <f t="shared" si="9"/>
        <v>0</v>
      </c>
      <c r="I123" s="31">
        <v>-16.696909090909088</v>
      </c>
      <c r="J123" s="32">
        <f t="shared" si="10"/>
        <v>0</v>
      </c>
      <c r="K123" s="33">
        <f t="shared" si="11"/>
        <v>0</v>
      </c>
    </row>
    <row r="124" spans="1:11" x14ac:dyDescent="0.35">
      <c r="A124" s="1" t="s">
        <v>274</v>
      </c>
      <c r="B124" s="2" t="s">
        <v>220</v>
      </c>
      <c r="C124" s="15">
        <v>202.5</v>
      </c>
      <c r="D124" s="5">
        <v>2</v>
      </c>
      <c r="E124" s="6">
        <v>120</v>
      </c>
      <c r="F124" s="7">
        <v>2</v>
      </c>
      <c r="G124" s="8">
        <v>120</v>
      </c>
      <c r="H124" s="9">
        <f t="shared" si="9"/>
        <v>0</v>
      </c>
      <c r="I124" s="31">
        <v>-5.9250743338008363</v>
      </c>
      <c r="J124" s="32">
        <f t="shared" si="10"/>
        <v>0</v>
      </c>
      <c r="K124" s="33" t="str">
        <f t="shared" si="11"/>
        <v/>
      </c>
    </row>
    <row r="125" spans="1:11" x14ac:dyDescent="0.35">
      <c r="A125" s="1" t="s">
        <v>275</v>
      </c>
      <c r="B125" s="2" t="s">
        <v>97</v>
      </c>
      <c r="C125" s="15">
        <v>195</v>
      </c>
      <c r="D125" s="5">
        <v>2</v>
      </c>
      <c r="E125" s="6">
        <v>121</v>
      </c>
      <c r="F125" s="7">
        <v>2</v>
      </c>
      <c r="G125" s="8">
        <v>121</v>
      </c>
      <c r="H125" s="9">
        <f t="shared" si="9"/>
        <v>0</v>
      </c>
      <c r="I125" s="31">
        <v>-10.816526315789474</v>
      </c>
      <c r="J125" s="32">
        <f t="shared" si="10"/>
        <v>0</v>
      </c>
      <c r="K125" s="33">
        <f t="shared" si="11"/>
        <v>0</v>
      </c>
    </row>
    <row r="126" spans="1:11" x14ac:dyDescent="0.35">
      <c r="A126" s="1" t="s">
        <v>276</v>
      </c>
      <c r="B126" s="2" t="s">
        <v>203</v>
      </c>
      <c r="C126" s="15">
        <v>193.33333333333334</v>
      </c>
      <c r="D126" s="5">
        <v>1</v>
      </c>
      <c r="E126" s="6">
        <v>122</v>
      </c>
      <c r="F126" s="7">
        <v>1</v>
      </c>
      <c r="G126" s="8">
        <v>122</v>
      </c>
      <c r="H126" s="9">
        <f t="shared" si="9"/>
        <v>0</v>
      </c>
      <c r="I126" s="31">
        <v>-9.0533684210526246</v>
      </c>
      <c r="J126" s="32">
        <f t="shared" si="10"/>
        <v>0</v>
      </c>
      <c r="K126" s="33" t="str">
        <f t="shared" si="11"/>
        <v/>
      </c>
    </row>
    <row r="127" spans="1:11" x14ac:dyDescent="0.35">
      <c r="A127" s="1" t="s">
        <v>277</v>
      </c>
      <c r="B127" s="2" t="s">
        <v>97</v>
      </c>
      <c r="C127" s="15">
        <v>187</v>
      </c>
      <c r="D127" s="5">
        <v>1</v>
      </c>
      <c r="E127" s="6">
        <v>123</v>
      </c>
      <c r="F127" s="7">
        <v>1</v>
      </c>
      <c r="G127" s="8">
        <v>123</v>
      </c>
      <c r="H127" s="9">
        <f t="shared" si="9"/>
        <v>0</v>
      </c>
      <c r="I127" s="31">
        <v>-10.277052631578954</v>
      </c>
      <c r="J127" s="32">
        <f t="shared" si="10"/>
        <v>0</v>
      </c>
      <c r="K127" s="33">
        <f t="shared" si="11"/>
        <v>0</v>
      </c>
    </row>
    <row r="128" spans="1:11" x14ac:dyDescent="0.35">
      <c r="A128" s="1" t="s">
        <v>278</v>
      </c>
      <c r="B128" s="2" t="s">
        <v>279</v>
      </c>
      <c r="C128" s="15">
        <v>199</v>
      </c>
      <c r="D128" s="5">
        <v>0</v>
      </c>
      <c r="E128" s="6">
        <v>124</v>
      </c>
      <c r="F128" s="7">
        <v>0</v>
      </c>
      <c r="G128" s="8">
        <v>124</v>
      </c>
      <c r="H128" s="9">
        <f t="shared" si="9"/>
        <v>0</v>
      </c>
      <c r="I128" s="31">
        <v>0.89400000000000546</v>
      </c>
      <c r="J128" s="32" t="str">
        <f t="shared" si="10"/>
        <v/>
      </c>
      <c r="K128" s="33" t="str">
        <f t="shared" si="11"/>
        <v/>
      </c>
    </row>
    <row r="129" spans="1:11" x14ac:dyDescent="0.35">
      <c r="A129" s="1" t="s">
        <v>280</v>
      </c>
      <c r="B129" s="2" t="s">
        <v>57</v>
      </c>
      <c r="C129" s="15">
        <v>197</v>
      </c>
      <c r="D129" s="5">
        <v>0</v>
      </c>
      <c r="E129" s="6">
        <v>125</v>
      </c>
      <c r="F129" s="7">
        <v>0</v>
      </c>
      <c r="G129" s="8">
        <v>125</v>
      </c>
      <c r="H129" s="9">
        <f t="shared" si="9"/>
        <v>0</v>
      </c>
      <c r="I129" s="31">
        <v>11.155904761904765</v>
      </c>
      <c r="J129" s="32">
        <f t="shared" si="10"/>
        <v>0</v>
      </c>
      <c r="K129" s="33">
        <f t="shared" si="11"/>
        <v>0</v>
      </c>
    </row>
    <row r="130" spans="1:11" x14ac:dyDescent="0.35">
      <c r="A130" s="1" t="s">
        <v>281</v>
      </c>
      <c r="B130" s="2" t="s">
        <v>22</v>
      </c>
      <c r="C130" s="15">
        <v>190</v>
      </c>
      <c r="D130" s="5">
        <v>0</v>
      </c>
      <c r="E130" s="6">
        <v>126</v>
      </c>
      <c r="F130" s="7">
        <v>0</v>
      </c>
      <c r="G130" s="8">
        <v>126</v>
      </c>
      <c r="H130" s="9">
        <f t="shared" si="9"/>
        <v>0</v>
      </c>
      <c r="I130" s="31">
        <v>-3.8963225806451476</v>
      </c>
      <c r="J130" s="32" t="str">
        <f t="shared" si="10"/>
        <v/>
      </c>
      <c r="K130" s="33" t="str">
        <f t="shared" si="11"/>
        <v/>
      </c>
    </row>
    <row r="131" spans="1:11" x14ac:dyDescent="0.35">
      <c r="A131" s="1" t="s">
        <v>282</v>
      </c>
      <c r="B131" s="2" t="s">
        <v>283</v>
      </c>
      <c r="C131" s="15">
        <v>189.5</v>
      </c>
      <c r="D131" s="5">
        <v>0</v>
      </c>
      <c r="E131" s="6">
        <v>127</v>
      </c>
      <c r="F131" s="7">
        <v>0</v>
      </c>
      <c r="G131" s="8">
        <v>127</v>
      </c>
      <c r="H131" s="9">
        <f t="shared" si="9"/>
        <v>0</v>
      </c>
      <c r="I131" s="31">
        <v>-5.5226666666666517</v>
      </c>
      <c r="J131" s="32">
        <f t="shared" si="10"/>
        <v>0</v>
      </c>
      <c r="K131" s="33" t="str">
        <f t="shared" si="11"/>
        <v/>
      </c>
    </row>
    <row r="132" spans="1:11" x14ac:dyDescent="0.35">
      <c r="A132" s="1" t="s">
        <v>284</v>
      </c>
      <c r="B132" s="2" t="s">
        <v>22</v>
      </c>
      <c r="C132" s="15">
        <v>185.5</v>
      </c>
      <c r="D132" s="5">
        <v>0</v>
      </c>
      <c r="E132" s="6">
        <v>128</v>
      </c>
      <c r="F132" s="7">
        <v>0</v>
      </c>
      <c r="G132" s="8">
        <v>128</v>
      </c>
      <c r="H132" s="9">
        <f t="shared" si="9"/>
        <v>0</v>
      </c>
      <c r="I132" s="31">
        <v>-1.5702857142857169</v>
      </c>
      <c r="J132" s="32" t="str">
        <f t="shared" si="10"/>
        <v/>
      </c>
      <c r="K132" s="33" t="str">
        <f t="shared" si="11"/>
        <v/>
      </c>
    </row>
    <row r="133" spans="1:11" x14ac:dyDescent="0.35">
      <c r="A133" s="1" t="s">
        <v>285</v>
      </c>
      <c r="B133" s="2" t="s">
        <v>27</v>
      </c>
      <c r="C133" s="15">
        <v>180</v>
      </c>
      <c r="D133" s="5">
        <v>0</v>
      </c>
      <c r="E133" s="6">
        <v>129</v>
      </c>
      <c r="F133" s="7">
        <v>0</v>
      </c>
      <c r="G133" s="8">
        <v>129</v>
      </c>
      <c r="H133" s="9">
        <f t="shared" ref="H133:H144" si="12">E133-G133</f>
        <v>0</v>
      </c>
      <c r="I133" s="31">
        <v>-1.0981522921523208</v>
      </c>
      <c r="J133" s="32" t="str">
        <f t="shared" ref="J133:J144" si="13">IF(ABS($I133)&gt;=5,SIGN($H133*$I133),"")</f>
        <v/>
      </c>
      <c r="K133" s="33" t="str">
        <f t="shared" ref="K133:K144" si="14">IF(ABS($I133)&gt;=10,SIGN($H133*$I133),"")</f>
        <v/>
      </c>
    </row>
    <row r="134" spans="1:11" x14ac:dyDescent="0.35">
      <c r="A134" s="1" t="s">
        <v>286</v>
      </c>
      <c r="B134" s="2" t="s">
        <v>240</v>
      </c>
      <c r="C134" s="15">
        <v>177.25</v>
      </c>
      <c r="D134" s="5">
        <v>0</v>
      </c>
      <c r="E134" s="6">
        <v>130</v>
      </c>
      <c r="F134" s="7">
        <v>0</v>
      </c>
      <c r="G134" s="8">
        <v>130</v>
      </c>
      <c r="H134" s="9">
        <f t="shared" si="12"/>
        <v>0</v>
      </c>
      <c r="I134" s="31">
        <v>-9.1025034965035161</v>
      </c>
      <c r="J134" s="32">
        <f t="shared" si="13"/>
        <v>0</v>
      </c>
      <c r="K134" s="33" t="str">
        <f t="shared" si="14"/>
        <v/>
      </c>
    </row>
    <row r="135" spans="1:11" x14ac:dyDescent="0.35">
      <c r="A135" s="1" t="s">
        <v>287</v>
      </c>
      <c r="B135" s="2" t="s">
        <v>57</v>
      </c>
      <c r="C135" s="15">
        <v>175</v>
      </c>
      <c r="D135" s="5">
        <v>0</v>
      </c>
      <c r="E135" s="6">
        <v>131</v>
      </c>
      <c r="F135" s="7">
        <v>0</v>
      </c>
      <c r="G135" s="8">
        <v>131</v>
      </c>
      <c r="H135" s="9">
        <f t="shared" si="12"/>
        <v>0</v>
      </c>
      <c r="I135" s="31">
        <v>11.155904761904765</v>
      </c>
      <c r="J135" s="32">
        <f t="shared" si="13"/>
        <v>0</v>
      </c>
      <c r="K135" s="33">
        <f t="shared" si="14"/>
        <v>0</v>
      </c>
    </row>
    <row r="136" spans="1:11" x14ac:dyDescent="0.35">
      <c r="A136" s="1" t="s">
        <v>288</v>
      </c>
      <c r="B136" s="2" t="s">
        <v>148</v>
      </c>
      <c r="C136" s="15">
        <v>173.5</v>
      </c>
      <c r="D136" s="5">
        <v>0</v>
      </c>
      <c r="E136" s="6">
        <v>132</v>
      </c>
      <c r="F136" s="7">
        <v>0</v>
      </c>
      <c r="G136" s="8">
        <v>132</v>
      </c>
      <c r="H136" s="9">
        <f t="shared" si="12"/>
        <v>0</v>
      </c>
      <c r="I136" s="31">
        <v>-5.43505982905981</v>
      </c>
      <c r="J136" s="32">
        <f t="shared" si="13"/>
        <v>0</v>
      </c>
      <c r="K136" s="33" t="str">
        <f t="shared" si="14"/>
        <v/>
      </c>
    </row>
    <row r="137" spans="1:11" x14ac:dyDescent="0.35">
      <c r="A137" s="1" t="s">
        <v>289</v>
      </c>
      <c r="B137" s="2" t="s">
        <v>240</v>
      </c>
      <c r="C137" s="15">
        <v>170.4</v>
      </c>
      <c r="D137" s="5">
        <v>0</v>
      </c>
      <c r="E137" s="6">
        <v>133</v>
      </c>
      <c r="F137" s="7">
        <v>0</v>
      </c>
      <c r="G137" s="8">
        <v>133</v>
      </c>
      <c r="H137" s="9">
        <f t="shared" si="12"/>
        <v>0</v>
      </c>
      <c r="I137" s="31">
        <v>-6.2941118881118996</v>
      </c>
      <c r="J137" s="32">
        <f t="shared" si="13"/>
        <v>0</v>
      </c>
      <c r="K137" s="33" t="str">
        <f t="shared" si="14"/>
        <v/>
      </c>
    </row>
    <row r="138" spans="1:11" x14ac:dyDescent="0.35">
      <c r="A138" s="1" t="s">
        <v>290</v>
      </c>
      <c r="B138" s="2" t="s">
        <v>283</v>
      </c>
      <c r="C138" s="15">
        <v>170</v>
      </c>
      <c r="D138" s="5">
        <v>0</v>
      </c>
      <c r="E138" s="6">
        <v>134</v>
      </c>
      <c r="F138" s="7">
        <v>0</v>
      </c>
      <c r="G138" s="8">
        <v>134</v>
      </c>
      <c r="H138" s="9">
        <f t="shared" si="12"/>
        <v>0</v>
      </c>
      <c r="I138" s="31">
        <v>-18.772666666666652</v>
      </c>
      <c r="J138" s="32">
        <f t="shared" si="13"/>
        <v>0</v>
      </c>
      <c r="K138" s="33">
        <f t="shared" si="14"/>
        <v>0</v>
      </c>
    </row>
    <row r="139" spans="1:11" x14ac:dyDescent="0.35">
      <c r="A139" s="1" t="s">
        <v>291</v>
      </c>
      <c r="B139" s="2" t="s">
        <v>97</v>
      </c>
      <c r="C139" s="15">
        <v>167.5</v>
      </c>
      <c r="D139" s="5">
        <v>0</v>
      </c>
      <c r="E139" s="6">
        <v>135</v>
      </c>
      <c r="F139" s="7">
        <v>0</v>
      </c>
      <c r="G139" s="8">
        <v>135</v>
      </c>
      <c r="H139" s="9">
        <f t="shared" si="12"/>
        <v>0</v>
      </c>
      <c r="I139" s="31">
        <v>-10.572507177033486</v>
      </c>
      <c r="J139" s="32">
        <f t="shared" si="13"/>
        <v>0</v>
      </c>
      <c r="K139" s="33">
        <f t="shared" si="14"/>
        <v>0</v>
      </c>
    </row>
    <row r="140" spans="1:11" x14ac:dyDescent="0.35">
      <c r="A140" s="1" t="s">
        <v>292</v>
      </c>
      <c r="B140" s="2" t="s">
        <v>22</v>
      </c>
      <c r="C140" s="15">
        <v>166</v>
      </c>
      <c r="D140" s="5">
        <v>0</v>
      </c>
      <c r="E140" s="6">
        <v>136</v>
      </c>
      <c r="F140" s="7">
        <v>0</v>
      </c>
      <c r="G140" s="8">
        <v>136</v>
      </c>
      <c r="H140" s="9">
        <f t="shared" si="12"/>
        <v>0</v>
      </c>
      <c r="I140" s="31">
        <v>-12.391714285714272</v>
      </c>
      <c r="J140" s="32">
        <f t="shared" si="13"/>
        <v>0</v>
      </c>
      <c r="K140" s="33">
        <f t="shared" si="14"/>
        <v>0</v>
      </c>
    </row>
    <row r="141" spans="1:11" x14ac:dyDescent="0.35">
      <c r="A141" s="1" t="s">
        <v>293</v>
      </c>
      <c r="B141" s="2" t="s">
        <v>18</v>
      </c>
      <c r="C141" s="15">
        <v>164.5</v>
      </c>
      <c r="D141" s="5">
        <v>0</v>
      </c>
      <c r="E141" s="6">
        <v>137</v>
      </c>
      <c r="F141" s="7">
        <v>0</v>
      </c>
      <c r="G141" s="8">
        <v>137</v>
      </c>
      <c r="H141" s="9">
        <f t="shared" si="12"/>
        <v>0</v>
      </c>
      <c r="I141" s="31">
        <v>-1.5702857142857169</v>
      </c>
      <c r="J141" s="32" t="str">
        <f t="shared" si="13"/>
        <v/>
      </c>
      <c r="K141" s="33" t="str">
        <f t="shared" si="14"/>
        <v/>
      </c>
    </row>
    <row r="142" spans="1:11" x14ac:dyDescent="0.35">
      <c r="A142" s="1" t="s">
        <v>294</v>
      </c>
      <c r="B142" s="2" t="s">
        <v>283</v>
      </c>
      <c r="C142" s="15">
        <v>158</v>
      </c>
      <c r="D142" s="5">
        <v>0</v>
      </c>
      <c r="E142" s="6">
        <v>138</v>
      </c>
      <c r="F142" s="7">
        <v>0</v>
      </c>
      <c r="G142" s="8">
        <v>138</v>
      </c>
      <c r="H142" s="9">
        <f t="shared" si="12"/>
        <v>0</v>
      </c>
      <c r="I142" s="31">
        <v>-5.5226666666666517</v>
      </c>
      <c r="J142" s="32">
        <f t="shared" si="13"/>
        <v>0</v>
      </c>
      <c r="K142" s="33" t="str">
        <f t="shared" si="14"/>
        <v/>
      </c>
    </row>
    <row r="143" spans="1:11" x14ac:dyDescent="0.35">
      <c r="A143" s="1" t="s">
        <v>295</v>
      </c>
      <c r="B143" s="2" t="s">
        <v>263</v>
      </c>
      <c r="C143" s="15">
        <v>147</v>
      </c>
      <c r="D143" s="5">
        <v>0</v>
      </c>
      <c r="E143" s="6">
        <v>139</v>
      </c>
      <c r="F143" s="7">
        <v>0</v>
      </c>
      <c r="G143" s="8">
        <v>139</v>
      </c>
      <c r="H143" s="9">
        <f t="shared" si="12"/>
        <v>0</v>
      </c>
      <c r="I143" s="31">
        <v>-7.7171111111111088</v>
      </c>
      <c r="J143" s="32">
        <f t="shared" si="13"/>
        <v>0</v>
      </c>
      <c r="K143" s="33" t="str">
        <f t="shared" si="14"/>
        <v/>
      </c>
    </row>
    <row r="144" spans="1:11" ht="15" thickBot="1" x14ac:dyDescent="0.4">
      <c r="A144" s="1" t="s">
        <v>296</v>
      </c>
      <c r="B144" s="2" t="s">
        <v>130</v>
      </c>
      <c r="C144" s="15">
        <v>138</v>
      </c>
      <c r="D144" s="5">
        <v>0</v>
      </c>
      <c r="E144" s="6">
        <v>140</v>
      </c>
      <c r="F144" s="7">
        <v>0</v>
      </c>
      <c r="G144" s="8">
        <v>140</v>
      </c>
      <c r="H144" s="9">
        <f t="shared" si="12"/>
        <v>0</v>
      </c>
      <c r="I144" s="31">
        <v>-0.65830566534916102</v>
      </c>
      <c r="J144" s="32" t="str">
        <f t="shared" si="13"/>
        <v/>
      </c>
      <c r="K144" s="33" t="str">
        <f t="shared" si="14"/>
        <v/>
      </c>
    </row>
    <row r="145" spans="1:11" hidden="1" x14ac:dyDescent="0.35">
      <c r="A145" s="1"/>
      <c r="B145" s="2"/>
      <c r="C145" s="15"/>
      <c r="D145" s="5"/>
      <c r="E145" s="6"/>
      <c r="F145" s="7"/>
      <c r="G145" s="8"/>
      <c r="H145" s="9"/>
      <c r="I145" s="31"/>
      <c r="J145" s="32"/>
      <c r="K145" s="33"/>
    </row>
    <row r="146" spans="1:11" hidden="1" x14ac:dyDescent="0.35">
      <c r="A146" s="1"/>
      <c r="B146" s="2"/>
      <c r="C146" s="15"/>
      <c r="D146" s="5"/>
      <c r="E146" s="6"/>
      <c r="F146" s="7"/>
      <c r="G146" s="8"/>
      <c r="H146" s="9"/>
      <c r="I146" s="31"/>
      <c r="J146" s="32"/>
      <c r="K146" s="33"/>
    </row>
    <row r="147" spans="1:11" hidden="1" x14ac:dyDescent="0.35">
      <c r="A147" s="1"/>
      <c r="B147" s="2"/>
      <c r="C147" s="15"/>
      <c r="D147" s="5"/>
      <c r="E147" s="6"/>
      <c r="F147" s="7"/>
      <c r="G147" s="8"/>
      <c r="H147" s="9"/>
      <c r="I147" s="31"/>
      <c r="J147" s="32"/>
      <c r="K147" s="33"/>
    </row>
    <row r="148" spans="1:11" hidden="1" x14ac:dyDescent="0.35">
      <c r="A148" s="1"/>
      <c r="B148" s="2"/>
      <c r="C148" s="15"/>
      <c r="D148" s="5"/>
      <c r="E148" s="6"/>
      <c r="F148" s="7"/>
      <c r="G148" s="8"/>
      <c r="H148" s="9"/>
      <c r="I148" s="31"/>
      <c r="J148" s="32"/>
      <c r="K148" s="33"/>
    </row>
    <row r="149" spans="1:11" hidden="1" x14ac:dyDescent="0.35">
      <c r="A149" s="1"/>
      <c r="B149" s="2"/>
      <c r="C149" s="15"/>
      <c r="D149" s="5"/>
      <c r="E149" s="6"/>
      <c r="F149" s="7"/>
      <c r="G149" s="8"/>
      <c r="H149" s="9"/>
      <c r="I149" s="31"/>
      <c r="J149" s="32"/>
      <c r="K149" s="33"/>
    </row>
    <row r="150" spans="1:11" hidden="1" x14ac:dyDescent="0.35">
      <c r="A150" s="1"/>
      <c r="B150" s="2"/>
      <c r="C150" s="15"/>
      <c r="D150" s="5"/>
      <c r="E150" s="6"/>
      <c r="F150" s="7"/>
      <c r="G150" s="8"/>
      <c r="H150" s="9"/>
      <c r="I150" s="31"/>
      <c r="J150" s="32"/>
      <c r="K150" s="33"/>
    </row>
    <row r="151" spans="1:11" hidden="1" x14ac:dyDescent="0.35">
      <c r="A151" s="1"/>
      <c r="B151" s="2"/>
      <c r="C151" s="15"/>
      <c r="D151" s="5"/>
      <c r="E151" s="6"/>
      <c r="F151" s="7"/>
      <c r="G151" s="8"/>
      <c r="H151" s="9"/>
      <c r="I151" s="31"/>
      <c r="J151" s="32"/>
      <c r="K151" s="33"/>
    </row>
    <row r="152" spans="1:11" hidden="1" x14ac:dyDescent="0.35">
      <c r="A152" s="1"/>
      <c r="B152" s="2"/>
      <c r="C152" s="15"/>
      <c r="D152" s="5"/>
      <c r="E152" s="6"/>
      <c r="F152" s="7"/>
      <c r="G152" s="8"/>
      <c r="H152" s="9"/>
      <c r="I152" s="31"/>
      <c r="J152" s="32"/>
      <c r="K152" s="33"/>
    </row>
    <row r="153" spans="1:11" hidden="1" x14ac:dyDescent="0.35">
      <c r="A153" s="1"/>
      <c r="B153" s="2"/>
      <c r="C153" s="15"/>
      <c r="D153" s="5"/>
      <c r="E153" s="6"/>
      <c r="F153" s="7"/>
      <c r="G153" s="8"/>
      <c r="H153" s="9"/>
      <c r="I153" s="31"/>
      <c r="J153" s="32"/>
      <c r="K153" s="33"/>
    </row>
    <row r="154" spans="1:11" ht="15" hidden="1" thickBot="1" x14ac:dyDescent="0.4">
      <c r="A154" s="3"/>
      <c r="B154" s="4"/>
      <c r="C154" s="16"/>
      <c r="D154" s="10"/>
      <c r="E154" s="11"/>
      <c r="F154" s="12"/>
      <c r="G154" s="13"/>
      <c r="H154" s="14"/>
      <c r="I154" s="36"/>
      <c r="J154" s="34"/>
      <c r="K154" s="35"/>
    </row>
    <row r="155" spans="1:11" ht="1" customHeight="1" thickTop="1" x14ac:dyDescent="0.3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</row>
  </sheetData>
  <sortState xmlns:xlrd2="http://schemas.microsoft.com/office/spreadsheetml/2017/richdata2" ref="A5:H144">
    <sortCondition ref="E5:E144"/>
  </sortState>
  <mergeCells count="8">
    <mergeCell ref="H3:H4"/>
    <mergeCell ref="I3:K3"/>
    <mergeCell ref="A1:K1"/>
    <mergeCell ref="A3:A4"/>
    <mergeCell ref="B3:B4"/>
    <mergeCell ref="C3:C4"/>
    <mergeCell ref="D3:E3"/>
    <mergeCell ref="F3:G3"/>
  </mergeCells>
  <conditionalFormatting sqref="H5:H144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I5:I144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J5:K144">
    <cfRule type="colorScale" priority="1">
      <colorScale>
        <cfvo type="min"/>
        <cfvo type="num" val="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KUŽELNY</vt:lpstr>
      <vt:lpstr>Juniorky</vt:lpstr>
      <vt:lpstr>Junioři</vt:lpstr>
      <vt:lpstr>Dorostenky</vt:lpstr>
      <vt:lpstr>Dorostenci</vt:lpstr>
      <vt:lpstr>Žákyně st.</vt:lpstr>
      <vt:lpstr>Žáci st.</vt:lpstr>
      <vt:lpstr>Žákyně ml.</vt:lpstr>
      <vt:lpstr>Žáci ml.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Jančálek</dc:creator>
  <cp:lastModifiedBy>Jiří Jančálek</cp:lastModifiedBy>
  <dcterms:created xsi:type="dcterms:W3CDTF">2025-03-14T12:10:55Z</dcterms:created>
  <dcterms:modified xsi:type="dcterms:W3CDTF">2025-04-19T10:30:30Z</dcterms:modified>
</cp:coreProperties>
</file>