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Dokuments\ČKA\Výsledky\2024-25 Mládež\"/>
    </mc:Choice>
  </mc:AlternateContent>
  <xr:revisionPtr revIDLastSave="0" documentId="13_ncr:1_{346D1242-DB2B-4F7E-BD22-E3255CE01F29}" xr6:coauthVersionLast="47" xr6:coauthVersionMax="47" xr10:uidLastSave="{00000000-0000-0000-0000-000000000000}"/>
  <bookViews>
    <workbookView xWindow="-110" yWindow="-110" windowWidth="38620" windowHeight="21100" xr2:uid="{B763EA7A-5397-402A-87B3-F2891D5B4292}"/>
  </bookViews>
  <sheets>
    <sheet name="KUŽELNY" sheetId="9" r:id="rId1"/>
    <sheet name="Juniorky" sheetId="1" r:id="rId2"/>
    <sheet name="Junioři" sheetId="2" r:id="rId3"/>
    <sheet name="Dorostenky" sheetId="3" r:id="rId4"/>
    <sheet name="Dorostenci" sheetId="4" r:id="rId5"/>
    <sheet name="Žákyně st." sheetId="5" r:id="rId6"/>
    <sheet name="Žáci st." sheetId="6" r:id="rId7"/>
    <sheet name="Žákyně ml." sheetId="7" r:id="rId8"/>
    <sheet name="Žáci ml." sheetId="8" r:id="rId9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9" l="1"/>
  <c r="S9" i="9"/>
  <c r="S8" i="9"/>
  <c r="S7" i="9"/>
  <c r="S6" i="9"/>
  <c r="S5" i="9"/>
  <c r="Q10" i="9"/>
  <c r="Q9" i="9"/>
  <c r="Q8" i="9"/>
  <c r="Q7" i="9"/>
  <c r="Q6" i="9"/>
  <c r="Q5" i="9"/>
  <c r="O10" i="9"/>
  <c r="O9" i="9"/>
  <c r="O8" i="9"/>
  <c r="O7" i="9"/>
  <c r="O6" i="9"/>
  <c r="O5" i="9"/>
  <c r="M10" i="9"/>
  <c r="M9" i="9"/>
  <c r="M8" i="9"/>
  <c r="M7" i="9"/>
  <c r="M6" i="9"/>
  <c r="M5" i="9"/>
  <c r="K10" i="9"/>
  <c r="K9" i="9"/>
  <c r="K8" i="9"/>
  <c r="K7" i="9"/>
  <c r="K6" i="9"/>
  <c r="K5" i="9"/>
  <c r="I10" i="9"/>
  <c r="I9" i="9"/>
  <c r="I8" i="9"/>
  <c r="I7" i="9"/>
  <c r="I6" i="9"/>
  <c r="I5" i="9"/>
  <c r="G9" i="9"/>
  <c r="G8" i="9"/>
  <c r="G7" i="9"/>
  <c r="G6" i="9"/>
  <c r="G5" i="9"/>
  <c r="R10" i="9"/>
  <c r="P10" i="9"/>
  <c r="N10" i="9"/>
  <c r="L10" i="9"/>
  <c r="J10" i="9"/>
  <c r="H10" i="9"/>
  <c r="G10" i="9"/>
  <c r="F6" i="9"/>
  <c r="F7" i="9"/>
  <c r="F8" i="9"/>
  <c r="F9" i="9"/>
  <c r="F10" i="9"/>
  <c r="F5" i="9"/>
  <c r="D6" i="9"/>
  <c r="D7" i="9"/>
  <c r="D8" i="9"/>
  <c r="D9" i="9"/>
  <c r="D10" i="9"/>
  <c r="D5" i="9"/>
  <c r="E10" i="9"/>
  <c r="C10" i="9"/>
  <c r="B10" i="9"/>
  <c r="B6" i="9"/>
  <c r="B7" i="9"/>
  <c r="B8" i="9"/>
  <c r="B9" i="9"/>
  <c r="B5" i="9"/>
  <c r="AF6" i="9"/>
  <c r="AF7" i="9"/>
  <c r="AF8" i="9"/>
  <c r="AF9" i="9"/>
  <c r="AF10" i="9"/>
  <c r="AF5" i="9"/>
  <c r="AD6" i="9"/>
  <c r="AD7" i="9"/>
  <c r="AD8" i="9"/>
  <c r="AD9" i="9"/>
  <c r="AD10" i="9"/>
  <c r="AD5" i="9"/>
  <c r="AB10" i="9"/>
  <c r="Z10" i="9"/>
  <c r="X10" i="9"/>
  <c r="V10" i="9"/>
  <c r="AE10" i="9"/>
  <c r="AC10" i="9"/>
  <c r="AA10" i="9"/>
  <c r="Y10" i="9"/>
  <c r="W10" i="9"/>
  <c r="U10" i="9"/>
  <c r="T10" i="9"/>
  <c r="AB5" i="9"/>
  <c r="Z5" i="9"/>
  <c r="X5" i="9"/>
  <c r="V5" i="9"/>
  <c r="T6" i="9"/>
  <c r="AB6" i="9" s="1"/>
  <c r="T7" i="9"/>
  <c r="AB7" i="9" s="1"/>
  <c r="T8" i="9"/>
  <c r="AB8" i="9" s="1"/>
  <c r="T9" i="9"/>
  <c r="AB9" i="9" s="1"/>
  <c r="T5" i="9"/>
  <c r="H63" i="5"/>
  <c r="H64" i="5"/>
  <c r="H65" i="5"/>
  <c r="J65" i="5" s="1"/>
  <c r="H66" i="5"/>
  <c r="J63" i="5"/>
  <c r="K63" i="5"/>
  <c r="J64" i="5"/>
  <c r="K64" i="5"/>
  <c r="K65" i="5"/>
  <c r="J66" i="5"/>
  <c r="K66" i="5"/>
  <c r="H62" i="5"/>
  <c r="H42" i="2"/>
  <c r="J42" i="2" s="1"/>
  <c r="H43" i="2"/>
  <c r="J43" i="2" s="1"/>
  <c r="H44" i="2"/>
  <c r="K44" i="2" s="1"/>
  <c r="H45" i="2"/>
  <c r="K45" i="2" s="1"/>
  <c r="H46" i="2"/>
  <c r="J46" i="2"/>
  <c r="K46" i="2"/>
  <c r="H47" i="2"/>
  <c r="J47" i="2" s="1"/>
  <c r="H48" i="2"/>
  <c r="J48" i="2" s="1"/>
  <c r="H49" i="2"/>
  <c r="K49" i="2" s="1"/>
  <c r="J49" i="2"/>
  <c r="H50" i="2"/>
  <c r="J50" i="2" s="1"/>
  <c r="H51" i="2"/>
  <c r="J51" i="2" s="1"/>
  <c r="H52" i="2"/>
  <c r="K52" i="2" s="1"/>
  <c r="J52" i="2"/>
  <c r="H53" i="2"/>
  <c r="K53" i="2" s="1"/>
  <c r="H54" i="2"/>
  <c r="J54" i="2" s="1"/>
  <c r="H55" i="2"/>
  <c r="J55" i="2" s="1"/>
  <c r="H56" i="2"/>
  <c r="J56" i="2" s="1"/>
  <c r="H57" i="2"/>
  <c r="J57" i="2" s="1"/>
  <c r="H58" i="2"/>
  <c r="K58" i="2" s="1"/>
  <c r="J58" i="2"/>
  <c r="H59" i="2"/>
  <c r="J59" i="2" s="1"/>
  <c r="H60" i="2"/>
  <c r="K60" i="2" s="1"/>
  <c r="H61" i="2"/>
  <c r="K61" i="2" s="1"/>
  <c r="H62" i="2"/>
  <c r="J62" i="2" s="1"/>
  <c r="K62" i="2"/>
  <c r="H63" i="2"/>
  <c r="J63" i="2" s="1"/>
  <c r="H5" i="1"/>
  <c r="J5" i="1" s="1"/>
  <c r="H6" i="1"/>
  <c r="J6" i="1" s="1"/>
  <c r="H7" i="1"/>
  <c r="J7" i="1" s="1"/>
  <c r="H8" i="1"/>
  <c r="H9" i="1"/>
  <c r="H10" i="1"/>
  <c r="J10" i="1" s="1"/>
  <c r="H11" i="1"/>
  <c r="H12" i="1"/>
  <c r="J12" i="1" s="1"/>
  <c r="H13" i="1"/>
  <c r="J13" i="1" s="1"/>
  <c r="H14" i="1"/>
  <c r="K14" i="1" s="1"/>
  <c r="H15" i="1"/>
  <c r="J15" i="1" s="1"/>
  <c r="H16" i="1"/>
  <c r="J16" i="1" s="1"/>
  <c r="H17" i="1"/>
  <c r="H18" i="1"/>
  <c r="H19" i="1"/>
  <c r="H20" i="1"/>
  <c r="J20" i="1" s="1"/>
  <c r="H21" i="1"/>
  <c r="J21" i="1" s="1"/>
  <c r="H22" i="1"/>
  <c r="J22" i="1" s="1"/>
  <c r="H23" i="1"/>
  <c r="H24" i="1"/>
  <c r="H25" i="1"/>
  <c r="J25" i="1" s="1"/>
  <c r="H26" i="1"/>
  <c r="H27" i="1"/>
  <c r="J27" i="1" s="1"/>
  <c r="H28" i="1"/>
  <c r="J28" i="1" s="1"/>
  <c r="H29" i="1"/>
  <c r="J29" i="1" s="1"/>
  <c r="H30" i="1"/>
  <c r="H31" i="1"/>
  <c r="J31" i="1" s="1"/>
  <c r="H32" i="1"/>
  <c r="H33" i="1"/>
  <c r="J33" i="1" s="1"/>
  <c r="H34" i="1"/>
  <c r="J34" i="1" s="1"/>
  <c r="H35" i="1"/>
  <c r="H36" i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J19" i="1"/>
  <c r="J30" i="1"/>
  <c r="J32" i="1"/>
  <c r="J35" i="1"/>
  <c r="J36" i="1"/>
  <c r="K40" i="1"/>
  <c r="K88" i="4"/>
  <c r="K36" i="4"/>
  <c r="K31" i="4"/>
  <c r="K96" i="4"/>
  <c r="K40" i="4"/>
  <c r="K93" i="4"/>
  <c r="K134" i="4"/>
  <c r="K30" i="4"/>
  <c r="K25" i="4"/>
  <c r="K13" i="4"/>
  <c r="K155" i="4"/>
  <c r="K157" i="4"/>
  <c r="K146" i="4"/>
  <c r="K45" i="4"/>
  <c r="K77" i="4"/>
  <c r="K159" i="4"/>
  <c r="K34" i="4"/>
  <c r="K39" i="4"/>
  <c r="K151" i="4"/>
  <c r="K42" i="4"/>
  <c r="K6" i="4"/>
  <c r="K52" i="4"/>
  <c r="K132" i="4"/>
  <c r="K92" i="4"/>
  <c r="K107" i="4"/>
  <c r="K23" i="4"/>
  <c r="K144" i="4"/>
  <c r="K83" i="4"/>
  <c r="K154" i="4"/>
  <c r="K121" i="4"/>
  <c r="K99" i="4"/>
  <c r="K69" i="4"/>
  <c r="K67" i="4"/>
  <c r="K11" i="4"/>
  <c r="K15" i="4"/>
  <c r="K152" i="4"/>
  <c r="K118" i="4"/>
  <c r="K16" i="4"/>
  <c r="K35" i="4"/>
  <c r="K142" i="4"/>
  <c r="K117" i="4"/>
  <c r="K102" i="4"/>
  <c r="K48" i="4"/>
  <c r="K94" i="4"/>
  <c r="K136" i="4"/>
  <c r="K100" i="4"/>
  <c r="K18" i="4"/>
  <c r="K106" i="4"/>
  <c r="K78" i="4"/>
  <c r="K56" i="4"/>
  <c r="K108" i="4"/>
  <c r="K145" i="4"/>
  <c r="K104" i="4"/>
  <c r="K97" i="4"/>
  <c r="K50" i="4"/>
  <c r="K20" i="4"/>
  <c r="K114" i="4"/>
  <c r="K85" i="4"/>
  <c r="K119" i="4"/>
  <c r="K9" i="4"/>
  <c r="K135" i="4"/>
  <c r="K130" i="4"/>
  <c r="K28" i="4"/>
  <c r="K26" i="4"/>
  <c r="K164" i="4"/>
  <c r="K81" i="4"/>
  <c r="K126" i="4"/>
  <c r="K17" i="4"/>
  <c r="K63" i="4"/>
  <c r="K66" i="4"/>
  <c r="K79" i="4"/>
  <c r="K113" i="4"/>
  <c r="K33" i="4"/>
  <c r="K95" i="4"/>
  <c r="K131" i="4"/>
  <c r="K61" i="4"/>
  <c r="K156" i="4"/>
  <c r="K22" i="4"/>
  <c r="K120" i="4"/>
  <c r="K37" i="4"/>
  <c r="K98" i="4"/>
  <c r="K60" i="4"/>
  <c r="K109" i="4"/>
  <c r="K91" i="4"/>
  <c r="K19" i="4"/>
  <c r="K58" i="4"/>
  <c r="K27" i="4"/>
  <c r="K110" i="4"/>
  <c r="K24" i="4"/>
  <c r="K105" i="4"/>
  <c r="K103" i="4"/>
  <c r="K129" i="4"/>
  <c r="K165" i="4"/>
  <c r="K44" i="4"/>
  <c r="K138" i="4"/>
  <c r="K161" i="4"/>
  <c r="K5" i="4"/>
  <c r="K150" i="4"/>
  <c r="K149" i="4"/>
  <c r="K65" i="4"/>
  <c r="K162" i="4"/>
  <c r="K84" i="4"/>
  <c r="K139" i="4"/>
  <c r="K80" i="4"/>
  <c r="K140" i="4"/>
  <c r="K101" i="4"/>
  <c r="K122" i="4"/>
  <c r="K38" i="4"/>
  <c r="K141" i="4"/>
  <c r="K127" i="4"/>
  <c r="K59" i="4"/>
  <c r="K12" i="4"/>
  <c r="K32" i="4"/>
  <c r="K64" i="4"/>
  <c r="K10" i="4"/>
  <c r="J88" i="4"/>
  <c r="J31" i="4"/>
  <c r="J96" i="4"/>
  <c r="J40" i="4"/>
  <c r="J134" i="4"/>
  <c r="J30" i="4"/>
  <c r="J25" i="4"/>
  <c r="J13" i="4"/>
  <c r="J155" i="4"/>
  <c r="J146" i="4"/>
  <c r="J45" i="4"/>
  <c r="J77" i="4"/>
  <c r="J159" i="4"/>
  <c r="J39" i="4"/>
  <c r="J151" i="4"/>
  <c r="J6" i="4"/>
  <c r="J52" i="4"/>
  <c r="J92" i="4"/>
  <c r="J107" i="4"/>
  <c r="J23" i="4"/>
  <c r="J83" i="4"/>
  <c r="J154" i="4"/>
  <c r="J99" i="4"/>
  <c r="J69" i="4"/>
  <c r="J67" i="4"/>
  <c r="J11" i="4"/>
  <c r="J15" i="4"/>
  <c r="J152" i="4"/>
  <c r="J118" i="4"/>
  <c r="J16" i="4"/>
  <c r="J35" i="4"/>
  <c r="J142" i="4"/>
  <c r="J117" i="4"/>
  <c r="J48" i="4"/>
  <c r="J94" i="4"/>
  <c r="J106" i="4"/>
  <c r="J108" i="4"/>
  <c r="J104" i="4"/>
  <c r="J97" i="4"/>
  <c r="J50" i="4"/>
  <c r="J20" i="4"/>
  <c r="J85" i="4"/>
  <c r="J119" i="4"/>
  <c r="J26" i="4"/>
  <c r="J164" i="4"/>
  <c r="J81" i="4"/>
  <c r="J17" i="4"/>
  <c r="J63" i="4"/>
  <c r="J66" i="4"/>
  <c r="J79" i="4"/>
  <c r="J33" i="4"/>
  <c r="J95" i="4"/>
  <c r="J131" i="4"/>
  <c r="J156" i="4"/>
  <c r="J22" i="4"/>
  <c r="J37" i="4"/>
  <c r="J98" i="4"/>
  <c r="J60" i="4"/>
  <c r="J109" i="4"/>
  <c r="J19" i="4"/>
  <c r="J58" i="4"/>
  <c r="J24" i="4"/>
  <c r="J105" i="4"/>
  <c r="J103" i="4"/>
  <c r="J165" i="4"/>
  <c r="J138" i="4"/>
  <c r="J161" i="4"/>
  <c r="J150" i="4"/>
  <c r="J149" i="4"/>
  <c r="J65" i="4"/>
  <c r="J162" i="4"/>
  <c r="J84" i="4"/>
  <c r="J139" i="4"/>
  <c r="J80" i="4"/>
  <c r="J140" i="4"/>
  <c r="J122" i="4"/>
  <c r="J38" i="4"/>
  <c r="J141" i="4"/>
  <c r="J12" i="4"/>
  <c r="K5" i="3"/>
  <c r="K7" i="3"/>
  <c r="K8" i="3"/>
  <c r="K9" i="3"/>
  <c r="K10" i="3"/>
  <c r="K11" i="3"/>
  <c r="K15" i="3"/>
  <c r="K16" i="3"/>
  <c r="K17" i="3"/>
  <c r="K19" i="3"/>
  <c r="K20" i="3"/>
  <c r="K21" i="3"/>
  <c r="K22" i="3"/>
  <c r="K23" i="3"/>
  <c r="K24" i="3"/>
  <c r="K25" i="3"/>
  <c r="K29" i="3"/>
  <c r="K32" i="3"/>
  <c r="K36" i="3"/>
  <c r="K37" i="3"/>
  <c r="K42" i="3"/>
  <c r="K44" i="3"/>
  <c r="K46" i="3"/>
  <c r="K47" i="3"/>
  <c r="K50" i="3"/>
  <c r="K51" i="3"/>
  <c r="K53" i="3"/>
  <c r="K55" i="3"/>
  <c r="K57" i="3"/>
  <c r="K61" i="3"/>
  <c r="K63" i="3"/>
  <c r="K68" i="3"/>
  <c r="J5" i="3"/>
  <c r="J8" i="3"/>
  <c r="J16" i="3"/>
  <c r="J23" i="3"/>
  <c r="J24" i="3"/>
  <c r="J25" i="3"/>
  <c r="J29" i="3"/>
  <c r="J37" i="3"/>
  <c r="J42" i="3"/>
  <c r="J60" i="3"/>
  <c r="J66" i="3"/>
  <c r="J67" i="3"/>
  <c r="J68" i="3"/>
  <c r="K5" i="2"/>
  <c r="K7" i="2"/>
  <c r="K8" i="2"/>
  <c r="K9" i="2"/>
  <c r="K11" i="2"/>
  <c r="K12" i="2"/>
  <c r="K13" i="2"/>
  <c r="K14" i="2"/>
  <c r="K15" i="2"/>
  <c r="K16" i="2"/>
  <c r="K18" i="2"/>
  <c r="K19" i="2"/>
  <c r="K20" i="2"/>
  <c r="K22" i="2"/>
  <c r="K23" i="2"/>
  <c r="K24" i="2"/>
  <c r="K25" i="2"/>
  <c r="K26" i="2"/>
  <c r="K27" i="2"/>
  <c r="K28" i="2"/>
  <c r="K30" i="2"/>
  <c r="K31" i="2"/>
  <c r="K33" i="2"/>
  <c r="K35" i="2"/>
  <c r="K37" i="2"/>
  <c r="J7" i="2"/>
  <c r="J12" i="2"/>
  <c r="J15" i="2"/>
  <c r="J18" i="2"/>
  <c r="J19" i="2"/>
  <c r="J20" i="2"/>
  <c r="J25" i="2"/>
  <c r="J26" i="2"/>
  <c r="J35" i="2"/>
  <c r="J37" i="2"/>
  <c r="K5" i="1"/>
  <c r="K6" i="1"/>
  <c r="K9" i="1"/>
  <c r="K10" i="1"/>
  <c r="K11" i="1"/>
  <c r="K12" i="1"/>
  <c r="K13" i="1"/>
  <c r="K16" i="1"/>
  <c r="K17" i="1"/>
  <c r="K18" i="1"/>
  <c r="K22" i="1"/>
  <c r="K23" i="1"/>
  <c r="J11" i="1"/>
  <c r="J23" i="1"/>
  <c r="K6" i="8"/>
  <c r="K7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8" i="8"/>
  <c r="K39" i="8"/>
  <c r="K40" i="8"/>
  <c r="K41" i="8"/>
  <c r="K42" i="8"/>
  <c r="K43" i="8"/>
  <c r="K44" i="8"/>
  <c r="K45" i="8"/>
  <c r="K46" i="8"/>
  <c r="K48" i="8"/>
  <c r="K49" i="8"/>
  <c r="K50" i="8"/>
  <c r="K51" i="8"/>
  <c r="K52" i="8"/>
  <c r="K53" i="8"/>
  <c r="K54" i="8"/>
  <c r="K55" i="8"/>
  <c r="K56" i="8"/>
  <c r="K58" i="8"/>
  <c r="K59" i="8"/>
  <c r="K60" i="8"/>
  <c r="K61" i="8"/>
  <c r="K62" i="8"/>
  <c r="K63" i="8"/>
  <c r="K66" i="8"/>
  <c r="K69" i="8"/>
  <c r="K71" i="8"/>
  <c r="K72" i="8"/>
  <c r="K73" i="8"/>
  <c r="K76" i="8"/>
  <c r="K77" i="8"/>
  <c r="K79" i="8"/>
  <c r="K80" i="8"/>
  <c r="K82" i="8"/>
  <c r="K83" i="8"/>
  <c r="K85" i="8"/>
  <c r="K88" i="8"/>
  <c r="K89" i="8"/>
  <c r="K90" i="8"/>
  <c r="K91" i="8"/>
  <c r="K92" i="8"/>
  <c r="K94" i="8"/>
  <c r="K95" i="8"/>
  <c r="K98" i="8"/>
  <c r="K99" i="8"/>
  <c r="K100" i="8"/>
  <c r="K5" i="7"/>
  <c r="K6" i="7"/>
  <c r="K7" i="7"/>
  <c r="K8" i="7"/>
  <c r="K9" i="7"/>
  <c r="K10" i="7"/>
  <c r="K12" i="7"/>
  <c r="K13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9" i="7"/>
  <c r="K31" i="7"/>
  <c r="K32" i="7"/>
  <c r="K33" i="7"/>
  <c r="K34" i="7"/>
  <c r="K36" i="7"/>
  <c r="K37" i="7"/>
  <c r="K39" i="7"/>
  <c r="K40" i="7"/>
  <c r="K41" i="7"/>
  <c r="K42" i="7"/>
  <c r="K43" i="7"/>
  <c r="K44" i="7"/>
  <c r="K46" i="7"/>
  <c r="K47" i="7"/>
  <c r="K51" i="7"/>
  <c r="K53" i="7"/>
  <c r="K54" i="7"/>
  <c r="K55" i="7"/>
  <c r="K56" i="7"/>
  <c r="K63" i="7"/>
  <c r="K5" i="6"/>
  <c r="K6" i="6"/>
  <c r="K7" i="6"/>
  <c r="K8" i="6"/>
  <c r="K9" i="6"/>
  <c r="K10" i="6"/>
  <c r="K11" i="6"/>
  <c r="K12" i="6"/>
  <c r="K13" i="6"/>
  <c r="K14" i="6"/>
  <c r="K16" i="6"/>
  <c r="K17" i="6"/>
  <c r="K18" i="6"/>
  <c r="K20" i="6"/>
  <c r="K21" i="6"/>
  <c r="K22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6" i="6"/>
  <c r="K68" i="6"/>
  <c r="K69" i="6"/>
  <c r="K70" i="6"/>
  <c r="K71" i="6"/>
  <c r="K72" i="6"/>
  <c r="K73" i="6"/>
  <c r="K75" i="6"/>
  <c r="K77" i="6"/>
  <c r="K78" i="6"/>
  <c r="K80" i="6"/>
  <c r="K82" i="6"/>
  <c r="K83" i="6"/>
  <c r="K84" i="6"/>
  <c r="K85" i="6"/>
  <c r="K86" i="6"/>
  <c r="K87" i="6"/>
  <c r="K88" i="6"/>
  <c r="K90" i="6"/>
  <c r="K91" i="6"/>
  <c r="K95" i="6"/>
  <c r="K5" i="5"/>
  <c r="K6" i="5"/>
  <c r="K7" i="5"/>
  <c r="K9" i="5"/>
  <c r="K12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2" i="5"/>
  <c r="K33" i="5"/>
  <c r="K34" i="5"/>
  <c r="K35" i="5"/>
  <c r="K36" i="5"/>
  <c r="K38" i="5"/>
  <c r="K41" i="5"/>
  <c r="K42" i="5"/>
  <c r="K43" i="5"/>
  <c r="K46" i="5"/>
  <c r="K47" i="5"/>
  <c r="K49" i="5"/>
  <c r="K50" i="5"/>
  <c r="K51" i="5"/>
  <c r="K53" i="5"/>
  <c r="K54" i="5"/>
  <c r="K56" i="5"/>
  <c r="K58" i="5"/>
  <c r="K60" i="5"/>
  <c r="K61" i="5"/>
  <c r="K62" i="5"/>
  <c r="J6" i="6"/>
  <c r="J9" i="6"/>
  <c r="J10" i="6"/>
  <c r="J13" i="6"/>
  <c r="J16" i="6"/>
  <c r="J18" i="6"/>
  <c r="J21" i="6"/>
  <c r="J22" i="6"/>
  <c r="J24" i="6"/>
  <c r="J25" i="6"/>
  <c r="J27" i="6"/>
  <c r="J28" i="6"/>
  <c r="J29" i="6"/>
  <c r="J30" i="6"/>
  <c r="J31" i="6"/>
  <c r="J32" i="6"/>
  <c r="J33" i="6"/>
  <c r="J35" i="6"/>
  <c r="J36" i="6"/>
  <c r="J38" i="6"/>
  <c r="J39" i="6"/>
  <c r="J40" i="6"/>
  <c r="J42" i="6"/>
  <c r="J43" i="6"/>
  <c r="J44" i="6"/>
  <c r="J45" i="6"/>
  <c r="J46" i="6"/>
  <c r="J48" i="6"/>
  <c r="J53" i="6"/>
  <c r="J54" i="6"/>
  <c r="J55" i="6"/>
  <c r="J56" i="6"/>
  <c r="J57" i="6"/>
  <c r="J58" i="6"/>
  <c r="J59" i="6"/>
  <c r="J61" i="6"/>
  <c r="J62" i="6"/>
  <c r="J69" i="6"/>
  <c r="J70" i="6"/>
  <c r="J71" i="6"/>
  <c r="J73" i="6"/>
  <c r="J75" i="6"/>
  <c r="J78" i="6"/>
  <c r="J79" i="6"/>
  <c r="J80" i="6"/>
  <c r="J81" i="6"/>
  <c r="J90" i="6"/>
  <c r="J5" i="5"/>
  <c r="J12" i="5"/>
  <c r="J13" i="5"/>
  <c r="J14" i="5"/>
  <c r="J16" i="5"/>
  <c r="J17" i="5"/>
  <c r="J20" i="5"/>
  <c r="J21" i="5"/>
  <c r="J22" i="5"/>
  <c r="J23" i="5"/>
  <c r="J24" i="5"/>
  <c r="J25" i="5"/>
  <c r="J27" i="5"/>
  <c r="J28" i="5"/>
  <c r="J35" i="5"/>
  <c r="J36" i="5"/>
  <c r="J38" i="5"/>
  <c r="J41" i="5"/>
  <c r="J42" i="5"/>
  <c r="J44" i="5"/>
  <c r="J46" i="5"/>
  <c r="J47" i="5"/>
  <c r="J48" i="5"/>
  <c r="J49" i="5"/>
  <c r="J53" i="5"/>
  <c r="J58" i="5"/>
  <c r="J60" i="5"/>
  <c r="J6" i="8"/>
  <c r="J7" i="8"/>
  <c r="J14" i="8"/>
  <c r="J15" i="8"/>
  <c r="J19" i="8"/>
  <c r="J20" i="8"/>
  <c r="J21" i="8"/>
  <c r="J24" i="8"/>
  <c r="J25" i="8"/>
  <c r="J26" i="8"/>
  <c r="J27" i="8"/>
  <c r="J28" i="8"/>
  <c r="J29" i="8"/>
  <c r="J30" i="8"/>
  <c r="J31" i="8"/>
  <c r="J32" i="8"/>
  <c r="J39" i="8"/>
  <c r="J40" i="8"/>
  <c r="J41" i="8"/>
  <c r="J43" i="8"/>
  <c r="J44" i="8"/>
  <c r="J45" i="8"/>
  <c r="J46" i="8"/>
  <c r="J51" i="8"/>
  <c r="J52" i="8"/>
  <c r="J54" i="8"/>
  <c r="J55" i="8"/>
  <c r="J62" i="8"/>
  <c r="J63" i="8"/>
  <c r="J71" i="8"/>
  <c r="J77" i="8"/>
  <c r="J79" i="8"/>
  <c r="J85" i="8"/>
  <c r="J88" i="8"/>
  <c r="J89" i="8"/>
  <c r="J91" i="8"/>
  <c r="J92" i="8"/>
  <c r="J98" i="8"/>
  <c r="J5" i="7"/>
  <c r="J6" i="7"/>
  <c r="J8" i="7"/>
  <c r="J9" i="7"/>
  <c r="J12" i="7"/>
  <c r="J16" i="7"/>
  <c r="J17" i="7"/>
  <c r="J23" i="7"/>
  <c r="J24" i="7"/>
  <c r="J25" i="7"/>
  <c r="J27" i="7"/>
  <c r="J29" i="7"/>
  <c r="J31" i="7"/>
  <c r="J34" i="7"/>
  <c r="J36" i="7"/>
  <c r="J37" i="7"/>
  <c r="J39" i="7"/>
  <c r="J40" i="7"/>
  <c r="J41" i="7"/>
  <c r="J42" i="7"/>
  <c r="J46" i="7"/>
  <c r="J47" i="7"/>
  <c r="J48" i="7"/>
  <c r="J53" i="7"/>
  <c r="J55" i="7"/>
  <c r="J56" i="7"/>
  <c r="H68" i="3"/>
  <c r="H67" i="3"/>
  <c r="K67" i="3" s="1"/>
  <c r="H66" i="3"/>
  <c r="K66" i="3" s="1"/>
  <c r="H65" i="3"/>
  <c r="K65" i="3" s="1"/>
  <c r="H64" i="3"/>
  <c r="J64" i="3" s="1"/>
  <c r="H63" i="3"/>
  <c r="J63" i="3" s="1"/>
  <c r="H62" i="3"/>
  <c r="J62" i="3" s="1"/>
  <c r="H61" i="3"/>
  <c r="J61" i="3" s="1"/>
  <c r="H60" i="3"/>
  <c r="K60" i="3" s="1"/>
  <c r="H59" i="3"/>
  <c r="K59" i="3" s="1"/>
  <c r="H58" i="3"/>
  <c r="K58" i="3" s="1"/>
  <c r="H57" i="3"/>
  <c r="J57" i="3" s="1"/>
  <c r="H56" i="3"/>
  <c r="K56" i="3" s="1"/>
  <c r="H55" i="3"/>
  <c r="J55" i="3" s="1"/>
  <c r="H54" i="3"/>
  <c r="J54" i="3" s="1"/>
  <c r="H53" i="3"/>
  <c r="J53" i="3" s="1"/>
  <c r="H52" i="3"/>
  <c r="J52" i="3" s="1"/>
  <c r="H51" i="3"/>
  <c r="J51" i="3" s="1"/>
  <c r="H50" i="3"/>
  <c r="J50" i="3" s="1"/>
  <c r="H49" i="3"/>
  <c r="K49" i="3" s="1"/>
  <c r="H48" i="3"/>
  <c r="J48" i="3" s="1"/>
  <c r="H47" i="3"/>
  <c r="J47" i="3" s="1"/>
  <c r="H46" i="3"/>
  <c r="J46" i="3" s="1"/>
  <c r="H45" i="3"/>
  <c r="K45" i="3" s="1"/>
  <c r="H44" i="3"/>
  <c r="J44" i="3" s="1"/>
  <c r="H43" i="3"/>
  <c r="K43" i="3" s="1"/>
  <c r="H42" i="3"/>
  <c r="H41" i="3"/>
  <c r="J41" i="3" s="1"/>
  <c r="H40" i="3"/>
  <c r="J40" i="3" s="1"/>
  <c r="H39" i="3"/>
  <c r="K39" i="3" s="1"/>
  <c r="H38" i="3"/>
  <c r="J38" i="3" s="1"/>
  <c r="H37" i="3"/>
  <c r="H36" i="3"/>
  <c r="J36" i="3" s="1"/>
  <c r="H35" i="3"/>
  <c r="K35" i="3" s="1"/>
  <c r="H34" i="3"/>
  <c r="K34" i="3" s="1"/>
  <c r="H33" i="3"/>
  <c r="J33" i="3" s="1"/>
  <c r="H32" i="3"/>
  <c r="J32" i="3" s="1"/>
  <c r="H31" i="3"/>
  <c r="J31" i="3" s="1"/>
  <c r="H30" i="3"/>
  <c r="J30" i="3" s="1"/>
  <c r="H29" i="3"/>
  <c r="H28" i="3"/>
  <c r="K28" i="3" s="1"/>
  <c r="H27" i="3"/>
  <c r="J27" i="3" s="1"/>
  <c r="H26" i="3"/>
  <c r="K26" i="3" s="1"/>
  <c r="H25" i="3"/>
  <c r="H24" i="3"/>
  <c r="H23" i="3"/>
  <c r="H22" i="3"/>
  <c r="J22" i="3" s="1"/>
  <c r="H21" i="3"/>
  <c r="J21" i="3" s="1"/>
  <c r="H20" i="3"/>
  <c r="J20" i="3" s="1"/>
  <c r="H19" i="3"/>
  <c r="J19" i="3" s="1"/>
  <c r="H18" i="3"/>
  <c r="J18" i="3" s="1"/>
  <c r="H17" i="3"/>
  <c r="J17" i="3" s="1"/>
  <c r="H16" i="3"/>
  <c r="H15" i="3"/>
  <c r="J15" i="3" s="1"/>
  <c r="H14" i="3"/>
  <c r="J14" i="3" s="1"/>
  <c r="H13" i="3"/>
  <c r="K13" i="3" s="1"/>
  <c r="H12" i="3"/>
  <c r="K12" i="3" s="1"/>
  <c r="H11" i="3"/>
  <c r="J11" i="3" s="1"/>
  <c r="H10" i="3"/>
  <c r="J10" i="3" s="1"/>
  <c r="H9" i="3"/>
  <c r="J9" i="3" s="1"/>
  <c r="H8" i="3"/>
  <c r="H7" i="3"/>
  <c r="J7" i="3" s="1"/>
  <c r="H6" i="3"/>
  <c r="K6" i="3" s="1"/>
  <c r="H5" i="3"/>
  <c r="H10" i="4"/>
  <c r="J10" i="4" s="1"/>
  <c r="H64" i="4"/>
  <c r="J64" i="4" s="1"/>
  <c r="H124" i="4"/>
  <c r="J124" i="4" s="1"/>
  <c r="H32" i="4"/>
  <c r="J32" i="4" s="1"/>
  <c r="H12" i="4"/>
  <c r="H87" i="4"/>
  <c r="J87" i="4" s="1"/>
  <c r="H59" i="4"/>
  <c r="J59" i="4" s="1"/>
  <c r="H127" i="4"/>
  <c r="J127" i="4" s="1"/>
  <c r="H115" i="4"/>
  <c r="J115" i="4" s="1"/>
  <c r="H141" i="4"/>
  <c r="H38" i="4"/>
  <c r="H116" i="4"/>
  <c r="J116" i="4" s="1"/>
  <c r="H122" i="4"/>
  <c r="H49" i="4"/>
  <c r="J49" i="4" s="1"/>
  <c r="H51" i="4"/>
  <c r="K51" i="4" s="1"/>
  <c r="H7" i="4"/>
  <c r="K7" i="4" s="1"/>
  <c r="H101" i="4"/>
  <c r="J101" i="4" s="1"/>
  <c r="H140" i="4"/>
  <c r="H80" i="4"/>
  <c r="H139" i="4"/>
  <c r="H84" i="4"/>
  <c r="H162" i="4"/>
  <c r="H160" i="4"/>
  <c r="K160" i="4" s="1"/>
  <c r="H82" i="4"/>
  <c r="K82" i="4" s="1"/>
  <c r="H65" i="4"/>
  <c r="H149" i="4"/>
  <c r="H150" i="4"/>
  <c r="H71" i="4"/>
  <c r="J71" i="4" s="1"/>
  <c r="H5" i="4"/>
  <c r="J5" i="4" s="1"/>
  <c r="H161" i="4"/>
  <c r="H138" i="4"/>
  <c r="H44" i="4"/>
  <c r="J44" i="4" s="1"/>
  <c r="H165" i="4"/>
  <c r="H129" i="4"/>
  <c r="J129" i="4" s="1"/>
  <c r="H103" i="4"/>
  <c r="H8" i="4"/>
  <c r="J8" i="4" s="1"/>
  <c r="H105" i="4"/>
  <c r="H24" i="4"/>
  <c r="H110" i="4"/>
  <c r="J110" i="4" s="1"/>
  <c r="H27" i="4"/>
  <c r="J27" i="4" s="1"/>
  <c r="H58" i="4"/>
  <c r="H19" i="4"/>
  <c r="H91" i="4"/>
  <c r="J91" i="4" s="1"/>
  <c r="H75" i="4"/>
  <c r="K75" i="4" s="1"/>
  <c r="H109" i="4"/>
  <c r="H60" i="4"/>
  <c r="H98" i="4"/>
  <c r="H37" i="4"/>
  <c r="H120" i="4"/>
  <c r="J120" i="4" s="1"/>
  <c r="H22" i="4"/>
  <c r="H156" i="4"/>
  <c r="H61" i="4"/>
  <c r="J61" i="4" s="1"/>
  <c r="H131" i="4"/>
  <c r="H95" i="4"/>
  <c r="H33" i="4"/>
  <c r="H113" i="4"/>
  <c r="J113" i="4" s="1"/>
  <c r="H79" i="4"/>
  <c r="H66" i="4"/>
  <c r="H63" i="4"/>
  <c r="H17" i="4"/>
  <c r="H126" i="4"/>
  <c r="J126" i="4" s="1"/>
  <c r="H81" i="4"/>
  <c r="H164" i="4"/>
  <c r="H26" i="4"/>
  <c r="H28" i="4"/>
  <c r="J28" i="4" s="1"/>
  <c r="H70" i="4"/>
  <c r="K70" i="4" s="1"/>
  <c r="H130" i="4"/>
  <c r="J130" i="4" s="1"/>
  <c r="H14" i="4"/>
  <c r="K14" i="4" s="1"/>
  <c r="H135" i="4"/>
  <c r="J135" i="4" s="1"/>
  <c r="H9" i="4"/>
  <c r="J9" i="4" s="1"/>
  <c r="H119" i="4"/>
  <c r="H85" i="4"/>
  <c r="H114" i="4"/>
  <c r="J114" i="4" s="1"/>
  <c r="H53" i="4"/>
  <c r="K53" i="4" s="1"/>
  <c r="H20" i="4"/>
  <c r="H50" i="4"/>
  <c r="H97" i="4"/>
  <c r="H104" i="4"/>
  <c r="H145" i="4"/>
  <c r="J145" i="4" s="1"/>
  <c r="H108" i="4"/>
  <c r="H76" i="4"/>
  <c r="J76" i="4" s="1"/>
  <c r="H56" i="4"/>
  <c r="J56" i="4" s="1"/>
  <c r="H78" i="4"/>
  <c r="J78" i="4" s="1"/>
  <c r="H106" i="4"/>
  <c r="H18" i="4"/>
  <c r="J18" i="4" s="1"/>
  <c r="H62" i="4"/>
  <c r="J62" i="4" s="1"/>
  <c r="H100" i="4"/>
  <c r="J100" i="4" s="1"/>
  <c r="H137" i="4"/>
  <c r="J137" i="4" s="1"/>
  <c r="H136" i="4"/>
  <c r="J136" i="4" s="1"/>
  <c r="H94" i="4"/>
  <c r="H48" i="4"/>
  <c r="H102" i="4"/>
  <c r="J102" i="4" s="1"/>
  <c r="H117" i="4"/>
  <c r="H142" i="4"/>
  <c r="H35" i="4"/>
  <c r="H16" i="4"/>
  <c r="H118" i="4"/>
  <c r="H57" i="4"/>
  <c r="J57" i="4" s="1"/>
  <c r="H152" i="4"/>
  <c r="H15" i="4"/>
  <c r="H11" i="4"/>
  <c r="H67" i="4"/>
  <c r="H69" i="4"/>
  <c r="H99" i="4"/>
  <c r="H121" i="4"/>
  <c r="J121" i="4" s="1"/>
  <c r="H154" i="4"/>
  <c r="H83" i="4"/>
  <c r="H144" i="4"/>
  <c r="J144" i="4" s="1"/>
  <c r="H23" i="4"/>
  <c r="H46" i="4"/>
  <c r="K46" i="4" s="1"/>
  <c r="H107" i="4"/>
  <c r="H92" i="4"/>
  <c r="H132" i="4"/>
  <c r="J132" i="4" s="1"/>
  <c r="H52" i="4"/>
  <c r="H6" i="4"/>
  <c r="H42" i="4"/>
  <c r="J42" i="4" s="1"/>
  <c r="H151" i="4"/>
  <c r="H39" i="4"/>
  <c r="H34" i="4"/>
  <c r="J34" i="4" s="1"/>
  <c r="H159" i="4"/>
  <c r="H77" i="4"/>
  <c r="H45" i="4"/>
  <c r="H146" i="4"/>
  <c r="H163" i="4"/>
  <c r="J163" i="4" s="1"/>
  <c r="H157" i="4"/>
  <c r="J157" i="4" s="1"/>
  <c r="H155" i="4"/>
  <c r="H13" i="4"/>
  <c r="H25" i="4"/>
  <c r="H30" i="4"/>
  <c r="H134" i="4"/>
  <c r="H93" i="4"/>
  <c r="J93" i="4" s="1"/>
  <c r="H40" i="4"/>
  <c r="H96" i="4"/>
  <c r="H31" i="4"/>
  <c r="H36" i="4"/>
  <c r="J36" i="4" s="1"/>
  <c r="H88" i="4"/>
  <c r="H72" i="4"/>
  <c r="K72" i="4" s="1"/>
  <c r="J62" i="5"/>
  <c r="H61" i="5"/>
  <c r="J61" i="5" s="1"/>
  <c r="H60" i="5"/>
  <c r="H59" i="5"/>
  <c r="K59" i="5" s="1"/>
  <c r="H58" i="5"/>
  <c r="H57" i="5"/>
  <c r="J57" i="5" s="1"/>
  <c r="H56" i="5"/>
  <c r="J56" i="5" s="1"/>
  <c r="H55" i="5"/>
  <c r="J55" i="5" s="1"/>
  <c r="H54" i="5"/>
  <c r="J54" i="5" s="1"/>
  <c r="H53" i="5"/>
  <c r="H52" i="5"/>
  <c r="J52" i="5" s="1"/>
  <c r="H51" i="5"/>
  <c r="J51" i="5" s="1"/>
  <c r="H50" i="5"/>
  <c r="J50" i="5" s="1"/>
  <c r="H49" i="5"/>
  <c r="H48" i="5"/>
  <c r="K48" i="5" s="1"/>
  <c r="H47" i="5"/>
  <c r="H46" i="5"/>
  <c r="H45" i="5"/>
  <c r="J45" i="5" s="1"/>
  <c r="H44" i="5"/>
  <c r="K44" i="5" s="1"/>
  <c r="H43" i="5"/>
  <c r="J43" i="5" s="1"/>
  <c r="H42" i="5"/>
  <c r="H41" i="5"/>
  <c r="H40" i="5"/>
  <c r="K40" i="5" s="1"/>
  <c r="H39" i="5"/>
  <c r="K39" i="5" s="1"/>
  <c r="H38" i="5"/>
  <c r="H37" i="5"/>
  <c r="K37" i="5" s="1"/>
  <c r="H36" i="5"/>
  <c r="H35" i="5"/>
  <c r="H34" i="5"/>
  <c r="J34" i="5" s="1"/>
  <c r="H33" i="5"/>
  <c r="J33" i="5" s="1"/>
  <c r="H32" i="5"/>
  <c r="J32" i="5" s="1"/>
  <c r="H31" i="5"/>
  <c r="K31" i="5" s="1"/>
  <c r="H30" i="5"/>
  <c r="J30" i="5" s="1"/>
  <c r="H29" i="5"/>
  <c r="J29" i="5" s="1"/>
  <c r="H28" i="5"/>
  <c r="H27" i="5"/>
  <c r="H26" i="5"/>
  <c r="J26" i="5" s="1"/>
  <c r="H25" i="5"/>
  <c r="H24" i="5"/>
  <c r="H23" i="5"/>
  <c r="H22" i="5"/>
  <c r="H21" i="5"/>
  <c r="H20" i="5"/>
  <c r="H19" i="5"/>
  <c r="J19" i="5" s="1"/>
  <c r="H18" i="5"/>
  <c r="J18" i="5" s="1"/>
  <c r="H17" i="5"/>
  <c r="H16" i="5"/>
  <c r="H15" i="5"/>
  <c r="J15" i="5" s="1"/>
  <c r="H14" i="5"/>
  <c r="H13" i="5"/>
  <c r="K13" i="5" s="1"/>
  <c r="H12" i="5"/>
  <c r="H11" i="5"/>
  <c r="K11" i="5" s="1"/>
  <c r="H10" i="5"/>
  <c r="K10" i="5" s="1"/>
  <c r="H9" i="5"/>
  <c r="J9" i="5" s="1"/>
  <c r="H8" i="5"/>
  <c r="J8" i="5" s="1"/>
  <c r="H7" i="5"/>
  <c r="J7" i="5" s="1"/>
  <c r="H6" i="5"/>
  <c r="J6" i="5" s="1"/>
  <c r="H5" i="5"/>
  <c r="H95" i="6"/>
  <c r="J95" i="6" s="1"/>
  <c r="H94" i="6"/>
  <c r="J94" i="6" s="1"/>
  <c r="H93" i="6"/>
  <c r="J93" i="6" s="1"/>
  <c r="H92" i="6"/>
  <c r="J92" i="6" s="1"/>
  <c r="H91" i="6"/>
  <c r="J91" i="6" s="1"/>
  <c r="H90" i="6"/>
  <c r="H89" i="6"/>
  <c r="J89" i="6" s="1"/>
  <c r="H88" i="6"/>
  <c r="J88" i="6" s="1"/>
  <c r="H87" i="6"/>
  <c r="J87" i="6" s="1"/>
  <c r="H86" i="6"/>
  <c r="J86" i="6" s="1"/>
  <c r="H85" i="6"/>
  <c r="J85" i="6" s="1"/>
  <c r="H84" i="6"/>
  <c r="J84" i="6" s="1"/>
  <c r="H83" i="6"/>
  <c r="J83" i="6" s="1"/>
  <c r="H82" i="6"/>
  <c r="J82" i="6" s="1"/>
  <c r="H81" i="6"/>
  <c r="K81" i="6" s="1"/>
  <c r="H80" i="6"/>
  <c r="H79" i="6"/>
  <c r="K79" i="6" s="1"/>
  <c r="H78" i="6"/>
  <c r="H77" i="6"/>
  <c r="J77" i="6" s="1"/>
  <c r="H76" i="6"/>
  <c r="K76" i="6" s="1"/>
  <c r="H75" i="6"/>
  <c r="H74" i="6"/>
  <c r="J74" i="6" s="1"/>
  <c r="H73" i="6"/>
  <c r="H72" i="6"/>
  <c r="J72" i="6" s="1"/>
  <c r="H71" i="6"/>
  <c r="H70" i="6"/>
  <c r="H69" i="6"/>
  <c r="H68" i="6"/>
  <c r="J68" i="6" s="1"/>
  <c r="H67" i="6"/>
  <c r="J67" i="6" s="1"/>
  <c r="H66" i="6"/>
  <c r="J66" i="6" s="1"/>
  <c r="H65" i="6"/>
  <c r="K65" i="6" s="1"/>
  <c r="H64" i="6"/>
  <c r="J64" i="6" s="1"/>
  <c r="H63" i="6"/>
  <c r="J63" i="6" s="1"/>
  <c r="H62" i="6"/>
  <c r="H61" i="6"/>
  <c r="H60" i="6"/>
  <c r="J60" i="6" s="1"/>
  <c r="H59" i="6"/>
  <c r="H58" i="6"/>
  <c r="H57" i="6"/>
  <c r="H56" i="6"/>
  <c r="H55" i="6"/>
  <c r="H54" i="6"/>
  <c r="H53" i="6"/>
  <c r="H52" i="6"/>
  <c r="J52" i="6" s="1"/>
  <c r="H51" i="6"/>
  <c r="J51" i="6" s="1"/>
  <c r="H50" i="6"/>
  <c r="J50" i="6" s="1"/>
  <c r="H49" i="6"/>
  <c r="J49" i="6" s="1"/>
  <c r="H48" i="6"/>
  <c r="H47" i="6"/>
  <c r="J47" i="6" s="1"/>
  <c r="H46" i="6"/>
  <c r="H45" i="6"/>
  <c r="H44" i="6"/>
  <c r="H43" i="6"/>
  <c r="H42" i="6"/>
  <c r="H41" i="6"/>
  <c r="J41" i="6" s="1"/>
  <c r="H40" i="6"/>
  <c r="H39" i="6"/>
  <c r="H38" i="6"/>
  <c r="H37" i="6"/>
  <c r="J37" i="6" s="1"/>
  <c r="H36" i="6"/>
  <c r="H35" i="6"/>
  <c r="H34" i="6"/>
  <c r="J34" i="6" s="1"/>
  <c r="H33" i="6"/>
  <c r="H32" i="6"/>
  <c r="H31" i="6"/>
  <c r="H30" i="6"/>
  <c r="H29" i="6"/>
  <c r="H28" i="6"/>
  <c r="H27" i="6"/>
  <c r="H26" i="6"/>
  <c r="J26" i="6" s="1"/>
  <c r="H25" i="6"/>
  <c r="H24" i="6"/>
  <c r="H23" i="6"/>
  <c r="J23" i="6" s="1"/>
  <c r="H22" i="6"/>
  <c r="H21" i="6"/>
  <c r="H20" i="6"/>
  <c r="J20" i="6" s="1"/>
  <c r="H19" i="6"/>
  <c r="J19" i="6" s="1"/>
  <c r="H18" i="6"/>
  <c r="H17" i="6"/>
  <c r="J17" i="6" s="1"/>
  <c r="H16" i="6"/>
  <c r="H15" i="6"/>
  <c r="J15" i="6" s="1"/>
  <c r="H14" i="6"/>
  <c r="J14" i="6" s="1"/>
  <c r="H13" i="6"/>
  <c r="H12" i="6"/>
  <c r="J12" i="6" s="1"/>
  <c r="H11" i="6"/>
  <c r="J11" i="6" s="1"/>
  <c r="H10" i="6"/>
  <c r="H9" i="6"/>
  <c r="H8" i="6"/>
  <c r="J8" i="6" s="1"/>
  <c r="H7" i="6"/>
  <c r="J7" i="6" s="1"/>
  <c r="H6" i="6"/>
  <c r="H5" i="6"/>
  <c r="J5" i="6" s="1"/>
  <c r="H64" i="7"/>
  <c r="J64" i="7" s="1"/>
  <c r="H63" i="7"/>
  <c r="J63" i="7" s="1"/>
  <c r="H62" i="7"/>
  <c r="K62" i="7" s="1"/>
  <c r="H61" i="7"/>
  <c r="K61" i="7" s="1"/>
  <c r="H60" i="7"/>
  <c r="J60" i="7" s="1"/>
  <c r="H59" i="7"/>
  <c r="J59" i="7" s="1"/>
  <c r="H58" i="7"/>
  <c r="J58" i="7" s="1"/>
  <c r="H57" i="7"/>
  <c r="K57" i="7" s="1"/>
  <c r="H56" i="7"/>
  <c r="H55" i="7"/>
  <c r="H54" i="7"/>
  <c r="J54" i="7" s="1"/>
  <c r="H53" i="7"/>
  <c r="H52" i="7"/>
  <c r="K52" i="7" s="1"/>
  <c r="H51" i="7"/>
  <c r="J51" i="7" s="1"/>
  <c r="H50" i="7"/>
  <c r="K50" i="7" s="1"/>
  <c r="H49" i="7"/>
  <c r="J49" i="7" s="1"/>
  <c r="H48" i="7"/>
  <c r="K48" i="7" s="1"/>
  <c r="H47" i="7"/>
  <c r="H46" i="7"/>
  <c r="H45" i="7"/>
  <c r="J45" i="7" s="1"/>
  <c r="H44" i="7"/>
  <c r="J44" i="7" s="1"/>
  <c r="H43" i="7"/>
  <c r="J43" i="7" s="1"/>
  <c r="H42" i="7"/>
  <c r="H41" i="7"/>
  <c r="H40" i="7"/>
  <c r="H39" i="7"/>
  <c r="H38" i="7"/>
  <c r="K38" i="7" s="1"/>
  <c r="H37" i="7"/>
  <c r="H36" i="7"/>
  <c r="H35" i="7"/>
  <c r="K35" i="7" s="1"/>
  <c r="H34" i="7"/>
  <c r="H33" i="7"/>
  <c r="J33" i="7" s="1"/>
  <c r="H32" i="7"/>
  <c r="J32" i="7" s="1"/>
  <c r="H31" i="7"/>
  <c r="H30" i="7"/>
  <c r="K30" i="7" s="1"/>
  <c r="H29" i="7"/>
  <c r="H28" i="7"/>
  <c r="K28" i="7" s="1"/>
  <c r="H27" i="7"/>
  <c r="H26" i="7"/>
  <c r="J26" i="7" s="1"/>
  <c r="H25" i="7"/>
  <c r="H24" i="7"/>
  <c r="H23" i="7"/>
  <c r="H22" i="7"/>
  <c r="J22" i="7" s="1"/>
  <c r="H21" i="7"/>
  <c r="J21" i="7" s="1"/>
  <c r="H20" i="7"/>
  <c r="J20" i="7" s="1"/>
  <c r="H19" i="7"/>
  <c r="J19" i="7" s="1"/>
  <c r="H18" i="7"/>
  <c r="J18" i="7" s="1"/>
  <c r="H17" i="7"/>
  <c r="H16" i="7"/>
  <c r="H15" i="7"/>
  <c r="J15" i="7" s="1"/>
  <c r="H14" i="7"/>
  <c r="J14" i="7" s="1"/>
  <c r="H13" i="7"/>
  <c r="J13" i="7" s="1"/>
  <c r="H12" i="7"/>
  <c r="H11" i="7"/>
  <c r="K11" i="7" s="1"/>
  <c r="H10" i="7"/>
  <c r="J10" i="7" s="1"/>
  <c r="H9" i="7"/>
  <c r="H8" i="7"/>
  <c r="H7" i="7"/>
  <c r="J7" i="7" s="1"/>
  <c r="H6" i="7"/>
  <c r="H5" i="7"/>
  <c r="H100" i="8"/>
  <c r="J100" i="8" s="1"/>
  <c r="H99" i="8"/>
  <c r="J99" i="8" s="1"/>
  <c r="H98" i="8"/>
  <c r="H97" i="8"/>
  <c r="J97" i="8" s="1"/>
  <c r="H96" i="8"/>
  <c r="J96" i="8" s="1"/>
  <c r="H95" i="8"/>
  <c r="J95" i="8" s="1"/>
  <c r="H94" i="8"/>
  <c r="J94" i="8" s="1"/>
  <c r="H93" i="8"/>
  <c r="J93" i="8" s="1"/>
  <c r="H92" i="8"/>
  <c r="H91" i="8"/>
  <c r="H90" i="8"/>
  <c r="J90" i="8" s="1"/>
  <c r="H89" i="8"/>
  <c r="H88" i="8"/>
  <c r="H87" i="8"/>
  <c r="K87" i="8" s="1"/>
  <c r="H86" i="8"/>
  <c r="J86" i="8" s="1"/>
  <c r="H85" i="8"/>
  <c r="H84" i="8"/>
  <c r="J84" i="8" s="1"/>
  <c r="H83" i="8"/>
  <c r="J83" i="8" s="1"/>
  <c r="H82" i="8"/>
  <c r="J82" i="8" s="1"/>
  <c r="H81" i="8"/>
  <c r="J81" i="8" s="1"/>
  <c r="H80" i="8"/>
  <c r="J80" i="8" s="1"/>
  <c r="H79" i="8"/>
  <c r="H78" i="8"/>
  <c r="K78" i="8" s="1"/>
  <c r="H77" i="8"/>
  <c r="H76" i="8"/>
  <c r="J76" i="8" s="1"/>
  <c r="H75" i="8"/>
  <c r="K75" i="8" s="1"/>
  <c r="H74" i="8"/>
  <c r="K74" i="8" s="1"/>
  <c r="H73" i="8"/>
  <c r="J73" i="8" s="1"/>
  <c r="H72" i="8"/>
  <c r="J72" i="8" s="1"/>
  <c r="H71" i="8"/>
  <c r="H70" i="8"/>
  <c r="J70" i="8" s="1"/>
  <c r="H69" i="8"/>
  <c r="J69" i="8" s="1"/>
  <c r="H68" i="8"/>
  <c r="K68" i="8" s="1"/>
  <c r="H67" i="8"/>
  <c r="J67" i="8" s="1"/>
  <c r="H66" i="8"/>
  <c r="J66" i="8" s="1"/>
  <c r="H65" i="8"/>
  <c r="J65" i="8" s="1"/>
  <c r="H64" i="8"/>
  <c r="J64" i="8" s="1"/>
  <c r="H63" i="8"/>
  <c r="H62" i="8"/>
  <c r="H61" i="8"/>
  <c r="J61" i="8" s="1"/>
  <c r="H60" i="8"/>
  <c r="J60" i="8" s="1"/>
  <c r="H59" i="8"/>
  <c r="J59" i="8" s="1"/>
  <c r="H58" i="8"/>
  <c r="J58" i="8" s="1"/>
  <c r="H57" i="8"/>
  <c r="J57" i="8" s="1"/>
  <c r="H56" i="8"/>
  <c r="J56" i="8" s="1"/>
  <c r="H55" i="8"/>
  <c r="H54" i="8"/>
  <c r="H53" i="8"/>
  <c r="J53" i="8" s="1"/>
  <c r="H52" i="8"/>
  <c r="H51" i="8"/>
  <c r="H50" i="8"/>
  <c r="J50" i="8" s="1"/>
  <c r="H49" i="8"/>
  <c r="J49" i="8" s="1"/>
  <c r="H48" i="8"/>
  <c r="J48" i="8" s="1"/>
  <c r="H47" i="8"/>
  <c r="J47" i="8" s="1"/>
  <c r="H46" i="8"/>
  <c r="H45" i="8"/>
  <c r="H44" i="8"/>
  <c r="H43" i="8"/>
  <c r="H42" i="8"/>
  <c r="J42" i="8" s="1"/>
  <c r="H41" i="8"/>
  <c r="H40" i="8"/>
  <c r="H39" i="8"/>
  <c r="H38" i="8"/>
  <c r="J38" i="8" s="1"/>
  <c r="H37" i="8"/>
  <c r="J37" i="8" s="1"/>
  <c r="H36" i="8"/>
  <c r="J36" i="8" s="1"/>
  <c r="H35" i="8"/>
  <c r="J35" i="8" s="1"/>
  <c r="H34" i="8"/>
  <c r="J34" i="8" s="1"/>
  <c r="H33" i="8"/>
  <c r="J33" i="8" s="1"/>
  <c r="H32" i="8"/>
  <c r="H31" i="8"/>
  <c r="H30" i="8"/>
  <c r="H29" i="8"/>
  <c r="H28" i="8"/>
  <c r="H27" i="8"/>
  <c r="H26" i="8"/>
  <c r="H25" i="8"/>
  <c r="H24" i="8"/>
  <c r="H23" i="8"/>
  <c r="J23" i="8" s="1"/>
  <c r="H22" i="8"/>
  <c r="J22" i="8" s="1"/>
  <c r="H21" i="8"/>
  <c r="H20" i="8"/>
  <c r="H19" i="8"/>
  <c r="H18" i="8"/>
  <c r="J18" i="8" s="1"/>
  <c r="H17" i="8"/>
  <c r="J17" i="8" s="1"/>
  <c r="H16" i="8"/>
  <c r="J16" i="8" s="1"/>
  <c r="H15" i="8"/>
  <c r="H14" i="8"/>
  <c r="H13" i="8"/>
  <c r="J13" i="8" s="1"/>
  <c r="H12" i="8"/>
  <c r="J12" i="8" s="1"/>
  <c r="H11" i="8"/>
  <c r="J11" i="8" s="1"/>
  <c r="H10" i="8"/>
  <c r="J10" i="8" s="1"/>
  <c r="H9" i="8"/>
  <c r="J9" i="8" s="1"/>
  <c r="H8" i="8"/>
  <c r="J8" i="8" s="1"/>
  <c r="H7" i="8"/>
  <c r="H6" i="8"/>
  <c r="H5" i="8"/>
  <c r="K5" i="8" s="1"/>
  <c r="H41" i="2"/>
  <c r="K41" i="2" s="1"/>
  <c r="H40" i="2"/>
  <c r="K40" i="2" s="1"/>
  <c r="H39" i="2"/>
  <c r="K39" i="2" s="1"/>
  <c r="H38" i="2"/>
  <c r="J38" i="2" s="1"/>
  <c r="H37" i="2"/>
  <c r="H36" i="2"/>
  <c r="J36" i="2" s="1"/>
  <c r="H35" i="2"/>
  <c r="H34" i="2"/>
  <c r="J34" i="2" s="1"/>
  <c r="H33" i="2"/>
  <c r="J33" i="2" s="1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H25" i="2"/>
  <c r="H24" i="2"/>
  <c r="J24" i="2" s="1"/>
  <c r="H23" i="2"/>
  <c r="J23" i="2" s="1"/>
  <c r="H22" i="2"/>
  <c r="J22" i="2" s="1"/>
  <c r="H21" i="2"/>
  <c r="K21" i="2" s="1"/>
  <c r="H20" i="2"/>
  <c r="H19" i="2"/>
  <c r="H18" i="2"/>
  <c r="H17" i="2"/>
  <c r="K17" i="2" s="1"/>
  <c r="H16" i="2"/>
  <c r="J16" i="2" s="1"/>
  <c r="H15" i="2"/>
  <c r="H14" i="2"/>
  <c r="J14" i="2" s="1"/>
  <c r="H13" i="2"/>
  <c r="J13" i="2" s="1"/>
  <c r="H12" i="2"/>
  <c r="H11" i="2"/>
  <c r="J11" i="2" s="1"/>
  <c r="H10" i="2"/>
  <c r="J10" i="2" s="1"/>
  <c r="H9" i="2"/>
  <c r="J9" i="2" s="1"/>
  <c r="H8" i="2"/>
  <c r="J8" i="2" s="1"/>
  <c r="H7" i="2"/>
  <c r="H6" i="2"/>
  <c r="J6" i="2" s="1"/>
  <c r="H5" i="2"/>
  <c r="J5" i="2" s="1"/>
  <c r="J8" i="1"/>
  <c r="J9" i="1"/>
  <c r="J17" i="1"/>
  <c r="J18" i="1"/>
  <c r="K24" i="1"/>
  <c r="K26" i="1"/>
  <c r="V9" i="9" l="1"/>
  <c r="Z9" i="9"/>
  <c r="X9" i="9"/>
  <c r="X8" i="9"/>
  <c r="V8" i="9"/>
  <c r="Z8" i="9"/>
  <c r="V7" i="9"/>
  <c r="X7" i="9"/>
  <c r="Z7" i="9"/>
  <c r="X6" i="9"/>
  <c r="Z6" i="9"/>
  <c r="V6" i="9"/>
  <c r="K96" i="8"/>
  <c r="K93" i="8"/>
  <c r="K67" i="8"/>
  <c r="K65" i="8"/>
  <c r="K64" i="8"/>
  <c r="J5" i="8"/>
  <c r="J87" i="8"/>
  <c r="K84" i="8"/>
  <c r="K86" i="8"/>
  <c r="J78" i="8"/>
  <c r="K8" i="8"/>
  <c r="K81" i="8"/>
  <c r="J75" i="8"/>
  <c r="J74" i="8"/>
  <c r="K22" i="8"/>
  <c r="K59" i="7" l="1"/>
  <c r="K60" i="7"/>
  <c r="K64" i="7"/>
  <c r="K58" i="7"/>
  <c r="J38" i="7"/>
  <c r="J62" i="7"/>
  <c r="K49" i="7"/>
  <c r="J61" i="7"/>
  <c r="K14" i="7"/>
  <c r="J50" i="7"/>
  <c r="K23" i="6"/>
  <c r="K63" i="6"/>
  <c r="K74" i="6"/>
  <c r="J76" i="6"/>
  <c r="K19" i="6"/>
  <c r="K94" i="6"/>
  <c r="K93" i="6"/>
  <c r="K92" i="6"/>
  <c r="K57" i="5" l="1"/>
  <c r="J37" i="5"/>
  <c r="K52" i="5"/>
  <c r="J31" i="5"/>
  <c r="J59" i="5"/>
  <c r="K45" i="5"/>
  <c r="J10" i="5"/>
  <c r="J68" i="8" l="1"/>
  <c r="K37" i="8"/>
  <c r="K57" i="8"/>
  <c r="K97" i="8"/>
  <c r="K47" i="8"/>
  <c r="K70" i="8"/>
  <c r="K45" i="7"/>
  <c r="J57" i="7"/>
  <c r="J35" i="7"/>
  <c r="J11" i="7"/>
  <c r="J30" i="7"/>
  <c r="J52" i="7"/>
  <c r="J28" i="7"/>
  <c r="K67" i="6"/>
  <c r="K15" i="6"/>
  <c r="K64" i="6"/>
  <c r="J65" i="6"/>
  <c r="K89" i="6"/>
  <c r="K8" i="5"/>
  <c r="K55" i="5"/>
  <c r="J40" i="5"/>
  <c r="J39" i="5"/>
  <c r="J11" i="5"/>
  <c r="J53" i="4"/>
  <c r="J160" i="4"/>
  <c r="J82" i="4"/>
  <c r="K76" i="4"/>
  <c r="J35" i="3"/>
  <c r="K40" i="3"/>
  <c r="K41" i="3"/>
  <c r="K38" i="3"/>
  <c r="K33" i="3"/>
  <c r="J26" i="3"/>
  <c r="J6" i="3"/>
  <c r="J65" i="3"/>
  <c r="K54" i="3"/>
  <c r="J45" i="3"/>
  <c r="J43" i="3"/>
  <c r="K52" i="3"/>
  <c r="K31" i="3"/>
  <c r="K18" i="3"/>
  <c r="K14" i="3"/>
  <c r="J39" i="3"/>
  <c r="J59" i="3"/>
  <c r="J34" i="3"/>
  <c r="K64" i="3"/>
  <c r="J49" i="3"/>
  <c r="J13" i="3"/>
  <c r="J12" i="3"/>
  <c r="J58" i="3"/>
  <c r="J28" i="3"/>
  <c r="J56" i="3"/>
  <c r="K62" i="3"/>
  <c r="K27" i="3"/>
  <c r="J14" i="4"/>
  <c r="J75" i="4"/>
  <c r="K124" i="4"/>
  <c r="J51" i="4"/>
  <c r="K115" i="4"/>
  <c r="K57" i="4"/>
  <c r="J70" i="4"/>
  <c r="K30" i="3"/>
  <c r="K48" i="3"/>
  <c r="K62" i="4" l="1"/>
  <c r="K49" i="4"/>
  <c r="J46" i="4"/>
  <c r="K71" i="4"/>
  <c r="K163" i="4"/>
  <c r="K87" i="4"/>
  <c r="J7" i="4"/>
  <c r="J72" i="4"/>
  <c r="K116" i="4"/>
  <c r="K8" i="4"/>
  <c r="K137" i="4"/>
  <c r="K6" i="2"/>
  <c r="K10" i="2"/>
  <c r="J61" i="2"/>
  <c r="J60" i="2"/>
  <c r="K54" i="2"/>
  <c r="K36" i="2"/>
  <c r="J53" i="2"/>
  <c r="K50" i="2"/>
  <c r="K63" i="2"/>
  <c r="J44" i="2"/>
  <c r="K42" i="2"/>
  <c r="K48" i="2"/>
  <c r="K57" i="2"/>
  <c r="K55" i="2"/>
  <c r="J45" i="2"/>
  <c r="J40" i="2"/>
  <c r="J39" i="2"/>
  <c r="K38" i="2"/>
  <c r="K56" i="2"/>
  <c r="K47" i="2"/>
  <c r="K34" i="2"/>
  <c r="K59" i="2"/>
  <c r="K51" i="2"/>
  <c r="K43" i="2"/>
  <c r="J21" i="2"/>
  <c r="K32" i="2"/>
  <c r="K29" i="2"/>
  <c r="J41" i="2"/>
  <c r="J17" i="2"/>
  <c r="J14" i="1"/>
  <c r="K7" i="1"/>
  <c r="K21" i="1"/>
  <c r="K20" i="1"/>
  <c r="K19" i="1"/>
  <c r="K8" i="1"/>
  <c r="K25" i="1"/>
  <c r="J24" i="1"/>
  <c r="J26" i="1"/>
  <c r="K43" i="1" l="1"/>
  <c r="K15" i="1"/>
  <c r="K37" i="1"/>
  <c r="K35" i="1"/>
  <c r="K33" i="1"/>
  <c r="K32" i="1"/>
  <c r="K29" i="1"/>
  <c r="K41" i="1"/>
  <c r="K27" i="1"/>
  <c r="K42" i="1"/>
  <c r="K34" i="1"/>
  <c r="K39" i="1"/>
  <c r="K31" i="1"/>
  <c r="K38" i="1"/>
  <c r="K30" i="1"/>
  <c r="K36" i="1"/>
  <c r="K28" i="1"/>
</calcChain>
</file>

<file path=xl/sharedStrings.xml><?xml version="1.0" encoding="utf-8"?>
<sst xmlns="http://schemas.openxmlformats.org/spreadsheetml/2006/main" count="1618" uniqueCount="989">
  <si>
    <t>Jméno</t>
  </si>
  <si>
    <t>Oddíl</t>
  </si>
  <si>
    <t>Průměr</t>
  </si>
  <si>
    <t>Body</t>
  </si>
  <si>
    <t>Pořadí</t>
  </si>
  <si>
    <t>Rozdíl v pořadí</t>
  </si>
  <si>
    <t>Čadová Vendula</t>
  </si>
  <si>
    <t>TJ Lok. Č. Velenice</t>
  </si>
  <si>
    <t>Fréharová Adéla</t>
  </si>
  <si>
    <t>KK Zábřeh</t>
  </si>
  <si>
    <t>Kvapilová Eliška</t>
  </si>
  <si>
    <t>Šindelářová Klára</t>
  </si>
  <si>
    <t>Hejnová Klára</t>
  </si>
  <si>
    <t>SKK Náchod</t>
  </si>
  <si>
    <t>Krejčí Anna</t>
  </si>
  <si>
    <t>TJ Sp. Přerov</t>
  </si>
  <si>
    <t>Banýrová Vanessa</t>
  </si>
  <si>
    <t>Dalecká Tereza</t>
  </si>
  <si>
    <t>SK Kuž. Přelouč</t>
  </si>
  <si>
    <t>Vítová Amálie</t>
  </si>
  <si>
    <t>KK Kosmonosy</t>
  </si>
  <si>
    <t>Dytrychová Lada</t>
  </si>
  <si>
    <t>Hervertová Kristýna</t>
  </si>
  <si>
    <t>TJ Lomnice</t>
  </si>
  <si>
    <t>Růžičková Beáta</t>
  </si>
  <si>
    <t>SK Ban. Ratíškovice</t>
  </si>
  <si>
    <t>Čapková Rozálka</t>
  </si>
  <si>
    <t>TJ Centr. Dačice</t>
  </si>
  <si>
    <t>Haasová Růžena</t>
  </si>
  <si>
    <t>TJ Fezko Strakonice</t>
  </si>
  <si>
    <t>Bartoníčková Adéla</t>
  </si>
  <si>
    <t>SK Solnice</t>
  </si>
  <si>
    <t>Řezáčová Eliška</t>
  </si>
  <si>
    <t>TJ Lok. Valtice</t>
  </si>
  <si>
    <t>Šimkovičová Ema</t>
  </si>
  <si>
    <t>Březinová Adéla</t>
  </si>
  <si>
    <t>SKK Dubňany</t>
  </si>
  <si>
    <t>Košuličová Justýna</t>
  </si>
  <si>
    <t>Vaněčková Viktorie</t>
  </si>
  <si>
    <t>CB Dobřany</t>
  </si>
  <si>
    <t>Jaštíková Laura</t>
  </si>
  <si>
    <t>VKK Vsetín</t>
  </si>
  <si>
    <t>Lysáková Leontýna</t>
  </si>
  <si>
    <t>TJ Sok. Šanov</t>
  </si>
  <si>
    <t>Bartoňová Kamila</t>
  </si>
  <si>
    <t>TJ Sok. Chotoviny</t>
  </si>
  <si>
    <t>SK Rybník</t>
  </si>
  <si>
    <t>Rásochová Eliška</t>
  </si>
  <si>
    <t>KK Jihlava</t>
  </si>
  <si>
    <t>Neugebauerová Anna</t>
  </si>
  <si>
    <t>Málková Valerie</t>
  </si>
  <si>
    <t>Hubková Lucie</t>
  </si>
  <si>
    <t>Chlevišťanová Linda</t>
  </si>
  <si>
    <t>TJ Odry</t>
  </si>
  <si>
    <t>Hausnerová Elen</t>
  </si>
  <si>
    <t>Pánková Eliška</t>
  </si>
  <si>
    <t>SKK Vrchlabí SPVR</t>
  </si>
  <si>
    <t>Škurlová Ema</t>
  </si>
  <si>
    <t>TJ Lok. Ústí n. L.</t>
  </si>
  <si>
    <t>Novak Sofie</t>
  </si>
  <si>
    <t>Tarkovych Antonina</t>
  </si>
  <si>
    <t>Kulková Nela</t>
  </si>
  <si>
    <t>TJ Nové Město na M.</t>
  </si>
  <si>
    <t>Tokárová Nikola</t>
  </si>
  <si>
    <t>TJ Start Rychnov n. K.</t>
  </si>
  <si>
    <t>TJ Unie Hlubina</t>
  </si>
  <si>
    <t>Bartošová Anna</t>
  </si>
  <si>
    <t>Kuželky Jis. Hazlov</t>
  </si>
  <si>
    <t>Mykytyn Anastasiia</t>
  </si>
  <si>
    <t>Baťková Natálie</t>
  </si>
  <si>
    <t>TJ Blatná</t>
  </si>
  <si>
    <t>SKK Jičín</t>
  </si>
  <si>
    <t>KK Svitavy</t>
  </si>
  <si>
    <t>Škarková Gabriela</t>
  </si>
  <si>
    <t>Urbánková Amálie</t>
  </si>
  <si>
    <t>Válalová Lucie</t>
  </si>
  <si>
    <t>TJ Opava</t>
  </si>
  <si>
    <t>Fišerová Adina</t>
  </si>
  <si>
    <t>TJ Jiskra N. Bystřice</t>
  </si>
  <si>
    <t>Kuželky Aš</t>
  </si>
  <si>
    <t>Hordichuk Karina</t>
  </si>
  <si>
    <t>Dendisová Viktorie</t>
  </si>
  <si>
    <t>TJ Sok. Bohumín</t>
  </si>
  <si>
    <t>Ujhelyiová Stella</t>
  </si>
  <si>
    <t>SC Olympia Radotín</t>
  </si>
  <si>
    <t>TJ Jiskra Hylváty</t>
  </si>
  <si>
    <t>Martinec Daniel</t>
  </si>
  <si>
    <t>Indrák Vojtěch</t>
  </si>
  <si>
    <t>Semecký Karel</t>
  </si>
  <si>
    <t>Škarek Petr</t>
  </si>
  <si>
    <t>Novák Tomáš</t>
  </si>
  <si>
    <t>Brand Richard</t>
  </si>
  <si>
    <t>Daněček Dominik</t>
  </si>
  <si>
    <t>Trnovský Daniel</t>
  </si>
  <si>
    <t>Honl Jakub</t>
  </si>
  <si>
    <t>Košina Martin</t>
  </si>
  <si>
    <t>Petr Jindřich</t>
  </si>
  <si>
    <t>SKK Rokycany</t>
  </si>
  <si>
    <t>Banýr Sebastian</t>
  </si>
  <si>
    <t>Kříž Matyáš</t>
  </si>
  <si>
    <t>Machačka Antonín</t>
  </si>
  <si>
    <t>Dedík Filip</t>
  </si>
  <si>
    <t>KC Zlín</t>
  </si>
  <si>
    <t>Dusbaba Přemysl</t>
  </si>
  <si>
    <t>Bednář František</t>
  </si>
  <si>
    <t>Holan Čeněk</t>
  </si>
  <si>
    <t>Posnar Petr</t>
  </si>
  <si>
    <t>Dušek Michal</t>
  </si>
  <si>
    <t>Rolf Jakub</t>
  </si>
  <si>
    <t>Weck Ondřej</t>
  </si>
  <si>
    <t>Flaška Filip</t>
  </si>
  <si>
    <t>Vojtěchovský Matyáš</t>
  </si>
  <si>
    <t>Borovička Roman</t>
  </si>
  <si>
    <t>Žižka Matěj</t>
  </si>
  <si>
    <t>Dočkal Pavel</t>
  </si>
  <si>
    <t>Zbořil Vojtěch</t>
  </si>
  <si>
    <t>Balík Matyáš</t>
  </si>
  <si>
    <t>Schütz Petr</t>
  </si>
  <si>
    <t>TJ Třebíč</t>
  </si>
  <si>
    <t>Mašek Tomáš</t>
  </si>
  <si>
    <t>Malina Tomáš</t>
  </si>
  <si>
    <t>Kuželky Borovany</t>
  </si>
  <si>
    <t>Hloušek Matouš</t>
  </si>
  <si>
    <t>Kůta Václav</t>
  </si>
  <si>
    <t>Boudník Tobiáš</t>
  </si>
  <si>
    <t>TJ Sok. Duchcov</t>
  </si>
  <si>
    <t>Kolla Jindřich</t>
  </si>
  <si>
    <t>HKK Olomouc</t>
  </si>
  <si>
    <t>Cicko Jan</t>
  </si>
  <si>
    <t>Samiec Štěpán</t>
  </si>
  <si>
    <t>TJ Sok. Zahořany</t>
  </si>
  <si>
    <t>Novák Šimon</t>
  </si>
  <si>
    <t>Mika Šimon</t>
  </si>
  <si>
    <t xml:space="preserve">Koudelka Adam </t>
  </si>
  <si>
    <t>Köriš Antonín</t>
  </si>
  <si>
    <t>Němčanský Ondřej</t>
  </si>
  <si>
    <t>Kuruc Antonín</t>
  </si>
  <si>
    <t>KK Šumperk</t>
  </si>
  <si>
    <t>Čermák Miroslav</t>
  </si>
  <si>
    <t>Švéda Alex</t>
  </si>
  <si>
    <t>Velicico Maxim</t>
  </si>
  <si>
    <t>Vít Tomáš</t>
  </si>
  <si>
    <t>Junek Robin</t>
  </si>
  <si>
    <t>Maiwald Antonín</t>
  </si>
  <si>
    <t>Podaný Tomáš</t>
  </si>
  <si>
    <t>Macek Tomáš</t>
  </si>
  <si>
    <t>Zwiefelhofer David</t>
  </si>
  <si>
    <t>TJ Č. Kostelec</t>
  </si>
  <si>
    <t>Vondráček Samuel</t>
  </si>
  <si>
    <t>TJ Sp. Trhové Sviny</t>
  </si>
  <si>
    <t>Oplt Matyáš</t>
  </si>
  <si>
    <t>Stratil Jakub</t>
  </si>
  <si>
    <t>Vízek Sebastian</t>
  </si>
  <si>
    <t>Gregor Tomáš</t>
  </si>
  <si>
    <t>Mlejnecký Pavel</t>
  </si>
  <si>
    <t>Kupar Vít</t>
  </si>
  <si>
    <t>Rozkošný Filip</t>
  </si>
  <si>
    <t>TJ Sp. Pelhřimov</t>
  </si>
  <si>
    <t>Turek Matyáš</t>
  </si>
  <si>
    <t>KK Vyškov</t>
  </si>
  <si>
    <t>Oprysk Pavel</t>
  </si>
  <si>
    <t>Mlejnek Lukáš</t>
  </si>
  <si>
    <t>Smolař Adam</t>
  </si>
  <si>
    <t>Vlček Matěj</t>
  </si>
  <si>
    <t>TJ Červený Kostelec</t>
  </si>
  <si>
    <t>Polkovnyk Roman</t>
  </si>
  <si>
    <t>Piterka Štěpán</t>
  </si>
  <si>
    <t>KK Jis. Rýmařov</t>
  </si>
  <si>
    <t>Steuer Maxim</t>
  </si>
  <si>
    <t>Harazim Štěpán</t>
  </si>
  <si>
    <t>TJ Neratovice</t>
  </si>
  <si>
    <t>Zikmund Oliver</t>
  </si>
  <si>
    <t>Kuželky Holýšov</t>
  </si>
  <si>
    <t>Žákovský Jan</t>
  </si>
  <si>
    <t>Doležalová Bára</t>
  </si>
  <si>
    <t>Bártová Nikol</t>
  </si>
  <si>
    <t>Novotná Anna</t>
  </si>
  <si>
    <t>Blechová Anežka</t>
  </si>
  <si>
    <t>Matuchová Veronika</t>
  </si>
  <si>
    <t>Vaněčková Valerie</t>
  </si>
  <si>
    <t>Škodová Romana</t>
  </si>
  <si>
    <t>Rubášová Aneta</t>
  </si>
  <si>
    <t>TJ Sok. Kdyně</t>
  </si>
  <si>
    <t>Vávrová Denisa</t>
  </si>
  <si>
    <t>KK Sok. Litenčice</t>
  </si>
  <si>
    <t>Kotásková Nathalie</t>
  </si>
  <si>
    <t>Žampachová Žaneta</t>
  </si>
  <si>
    <t>Pahl Johanna</t>
  </si>
  <si>
    <t>TJ Sok. Slavonice</t>
  </si>
  <si>
    <t>Hrůzová Rozálie</t>
  </si>
  <si>
    <t>Kolářová Laura</t>
  </si>
  <si>
    <t>Příkaská Adéla</t>
  </si>
  <si>
    <t>Kozáková Karolína</t>
  </si>
  <si>
    <t>Jíšková Tereza</t>
  </si>
  <si>
    <t>TJ Jiskra Kovářská</t>
  </si>
  <si>
    <t>Morávková Sylva</t>
  </si>
  <si>
    <t>TJ Sok. Písek</t>
  </si>
  <si>
    <t>Dlouhá Natálie</t>
  </si>
  <si>
    <t>Sedláčková Veronika</t>
  </si>
  <si>
    <t>KK Blansko</t>
  </si>
  <si>
    <t>Hupková Ema</t>
  </si>
  <si>
    <t>Pavlíková Helena</t>
  </si>
  <si>
    <t>Košťálová Veronika</t>
  </si>
  <si>
    <t>SKK Hořice</t>
  </si>
  <si>
    <t>Vaculíková Alžběta</t>
  </si>
  <si>
    <t>Vrbová Gabriela</t>
  </si>
  <si>
    <t>KK Lok. Tábor</t>
  </si>
  <si>
    <t>Kubíková Adéla</t>
  </si>
  <si>
    <t>Baťková Sofie</t>
  </si>
  <si>
    <t>Chobotská Klára</t>
  </si>
  <si>
    <t>Miláčková Karolína</t>
  </si>
  <si>
    <t>Hrbáčová Veronika</t>
  </si>
  <si>
    <t>Novotná Tamara</t>
  </si>
  <si>
    <t>Petrgálová Kateřina</t>
  </si>
  <si>
    <t>Jágrová Zuzana</t>
  </si>
  <si>
    <t>Komprsová Adéla</t>
  </si>
  <si>
    <t>Crhonková Barbora</t>
  </si>
  <si>
    <t>Deylová Veronika</t>
  </si>
  <si>
    <t>Soukupová Natálie</t>
  </si>
  <si>
    <t>Dendisová Adéla</t>
  </si>
  <si>
    <t>Pejšová Kateřina</t>
  </si>
  <si>
    <t>Hešíková Veronika</t>
  </si>
  <si>
    <t>Havrdová Elena</t>
  </si>
  <si>
    <t>Marková Laura</t>
  </si>
  <si>
    <t>Rozkopalová Nikola</t>
  </si>
  <si>
    <t>Pokorná Amálie</t>
  </si>
  <si>
    <t>Havířová Linda</t>
  </si>
  <si>
    <t>Kvašná Lucie</t>
  </si>
  <si>
    <t>Deylová Běla</t>
  </si>
  <si>
    <t>TJ Valašské Meziříčí</t>
  </si>
  <si>
    <t>Hlaváč David</t>
  </si>
  <si>
    <t>Kolář Miroslav</t>
  </si>
  <si>
    <t>Polepil Alexandr</t>
  </si>
  <si>
    <t>TJ Teplice Letná</t>
  </si>
  <si>
    <t>Weinlich Marek</t>
  </si>
  <si>
    <t>Jireček Martin</t>
  </si>
  <si>
    <t>Vrbka Jan</t>
  </si>
  <si>
    <t>Machačka Karel</t>
  </si>
  <si>
    <t>Svoboda František</t>
  </si>
  <si>
    <t>Majer Vojtěch</t>
  </si>
  <si>
    <t>Mika Nicolas</t>
  </si>
  <si>
    <t>Kaas Alan</t>
  </si>
  <si>
    <t>Zapletal Jan</t>
  </si>
  <si>
    <t>Krmela Matyáš</t>
  </si>
  <si>
    <t>Köstler Sebastian</t>
  </si>
  <si>
    <t>Chramosta Vít Rudolf</t>
  </si>
  <si>
    <t>SKK Třebechovice</t>
  </si>
  <si>
    <t>Klika Daniel</t>
  </si>
  <si>
    <t>Vejmola Patrik</t>
  </si>
  <si>
    <t>Morávek David</t>
  </si>
  <si>
    <t>Pacák Tomáš</t>
  </si>
  <si>
    <t>Havlíček Jakub</t>
  </si>
  <si>
    <t>Rechtorik Matyáš</t>
  </si>
  <si>
    <t>Exner Filip</t>
  </si>
  <si>
    <t>Melichar Lukáš</t>
  </si>
  <si>
    <t>Grega Michal</t>
  </si>
  <si>
    <t>Piterka Sebastien</t>
  </si>
  <si>
    <t>Benedikt František</t>
  </si>
  <si>
    <t>Novák Janek</t>
  </si>
  <si>
    <t>Podhradský Tobiáš</t>
  </si>
  <si>
    <t>Maršík Tomáš</t>
  </si>
  <si>
    <t>Dohnal Šimon</t>
  </si>
  <si>
    <t>Steinbach Josef</t>
  </si>
  <si>
    <t>Richter Kryštof</t>
  </si>
  <si>
    <t>Dastych Ondřej</t>
  </si>
  <si>
    <t>KK Vysoké Mýto</t>
  </si>
  <si>
    <t>Vaňata Jindřich</t>
  </si>
  <si>
    <t>Vacko Vojtěch</t>
  </si>
  <si>
    <t>Kancner Michal</t>
  </si>
  <si>
    <t>Motl Filip</t>
  </si>
  <si>
    <t>Zuzánek Michal</t>
  </si>
  <si>
    <t>Zaoral Milan</t>
  </si>
  <si>
    <t>Nutil Richard</t>
  </si>
  <si>
    <t>Dusbaba Vilém</t>
  </si>
  <si>
    <t>Babayev Said</t>
  </si>
  <si>
    <t>Šerpán Filip</t>
  </si>
  <si>
    <t>Pešek Roman</t>
  </si>
  <si>
    <t>Diviš David</t>
  </si>
  <si>
    <t>Pietkiewicz Adam</t>
  </si>
  <si>
    <t>Filipský Jakub</t>
  </si>
  <si>
    <t>Liška David</t>
  </si>
  <si>
    <t>Tarkovych Pavlo</t>
  </si>
  <si>
    <t>Vrba Štěpán</t>
  </si>
  <si>
    <t>Horák Jan</t>
  </si>
  <si>
    <t>Pacák Jakub</t>
  </si>
  <si>
    <t>Nevěřil Josef</t>
  </si>
  <si>
    <t>Topinka Daniel</t>
  </si>
  <si>
    <t>Šindelka David</t>
  </si>
  <si>
    <t>Šafařík Štěpán</t>
  </si>
  <si>
    <t>Gulyás Radim</t>
  </si>
  <si>
    <t>Stehlík Adam</t>
  </si>
  <si>
    <t>Pour Matěj</t>
  </si>
  <si>
    <t>Urban Patrik</t>
  </si>
  <si>
    <t>Koch Tadeáš</t>
  </si>
  <si>
    <t>Sirotek Dominik</t>
  </si>
  <si>
    <t>Jurda Daniel</t>
  </si>
  <si>
    <t>Černý David</t>
  </si>
  <si>
    <t>Vrba Michal</t>
  </si>
  <si>
    <t>Flachs Tomáš</t>
  </si>
  <si>
    <t>Luhan Lukáš</t>
  </si>
  <si>
    <t>Preis Ondřej</t>
  </si>
  <si>
    <t>Tobolová Nikola</t>
  </si>
  <si>
    <t>Pýchová Barbora</t>
  </si>
  <si>
    <t>TJ Jiskra Nová Bystřice</t>
  </si>
  <si>
    <t>Provazníková Michaela</t>
  </si>
  <si>
    <t>Blechová Kristýna</t>
  </si>
  <si>
    <t>TJ Sokol Šanov</t>
  </si>
  <si>
    <t>Jirsová Kamila</t>
  </si>
  <si>
    <t>Mertlová Petra</t>
  </si>
  <si>
    <t>TJ Centropen Dačice</t>
  </si>
  <si>
    <t>Ječmenová Andrea</t>
  </si>
  <si>
    <t>Křížová Klára</t>
  </si>
  <si>
    <t>Křížová Tereza</t>
  </si>
  <si>
    <t>Svobodová Adriana</t>
  </si>
  <si>
    <t>TJ Spartak Přerov</t>
  </si>
  <si>
    <t xml:space="preserve">Klištincová Kristýna </t>
  </si>
  <si>
    <t>KK Slovan Rosice</t>
  </si>
  <si>
    <t>Burocková Jana</t>
  </si>
  <si>
    <t xml:space="preserve">Beňová Michaela </t>
  </si>
  <si>
    <t>Roubková Karolína</t>
  </si>
  <si>
    <t xml:space="preserve">TJ Sokol Chýnov </t>
  </si>
  <si>
    <t>Kroupová Tereza</t>
  </si>
  <si>
    <t>TJ Sokol Chýnov</t>
  </si>
  <si>
    <t>Kuželky Jiskra Hazlov</t>
  </si>
  <si>
    <t>Hrubý Tomáš</t>
  </si>
  <si>
    <t>Holý David</t>
  </si>
  <si>
    <t>Sokol Jakub</t>
  </si>
  <si>
    <t>Benda Jiří</t>
  </si>
  <si>
    <t>TJ Sokol Zahořany</t>
  </si>
  <si>
    <t>Hanuš Martin</t>
  </si>
  <si>
    <t>Pavič Martin</t>
  </si>
  <si>
    <t>Novotný Jiří</t>
  </si>
  <si>
    <t>Stárek Vojtěch</t>
  </si>
  <si>
    <t>Svatý Adam</t>
  </si>
  <si>
    <t>Trunečka Max</t>
  </si>
  <si>
    <t>KK Jiří Poděbrady</t>
  </si>
  <si>
    <t>Adamů František</t>
  </si>
  <si>
    <t>Neuvirt Jan</t>
  </si>
  <si>
    <t>Zahrádka Jaroslav</t>
  </si>
  <si>
    <t>KK Konstruktiva Praha</t>
  </si>
  <si>
    <t>Novák Jan</t>
  </si>
  <si>
    <t>Bezdíček Adam</t>
  </si>
  <si>
    <t>Kratoš Jáchym</t>
  </si>
  <si>
    <t>TJ VOKD Poruba</t>
  </si>
  <si>
    <t>Frdlík Vojtěch</t>
  </si>
  <si>
    <t>Kozel Martin</t>
  </si>
  <si>
    <t xml:space="preserve">TJ Slovan Karlovy Vary </t>
  </si>
  <si>
    <t>Schober David</t>
  </si>
  <si>
    <t>Bodování 2024/25</t>
  </si>
  <si>
    <t>Bodování 2023/24</t>
  </si>
  <si>
    <t>Hendikep</t>
  </si>
  <si>
    <t>Petrů Thea</t>
  </si>
  <si>
    <t>TJ Sok. Chýnov</t>
  </si>
  <si>
    <t>Šuterová Nela</t>
  </si>
  <si>
    <t>SKK Podbořany</t>
  </si>
  <si>
    <t>Kábrtová Veronika</t>
  </si>
  <si>
    <t>Kuncová Karolína</t>
  </si>
  <si>
    <t>Prouzová Andrea</t>
  </si>
  <si>
    <t>Košnarová Michaela</t>
  </si>
  <si>
    <t>Svačinová Beáta</t>
  </si>
  <si>
    <t>Juříčková Andrea</t>
  </si>
  <si>
    <t>TJ Val. Meziříčí</t>
  </si>
  <si>
    <t>Ševelová Kristýna</t>
  </si>
  <si>
    <t>Radová Leona</t>
  </si>
  <si>
    <t>Kalousová Monika</t>
  </si>
  <si>
    <t>Dlouhá Adéla</t>
  </si>
  <si>
    <t>Pevná Rozálie</t>
  </si>
  <si>
    <t>Löffelmannová Anna</t>
  </si>
  <si>
    <t>Říhová Pavlína</t>
  </si>
  <si>
    <t>Bínová Jana</t>
  </si>
  <si>
    <t>Bártová Kristýna</t>
  </si>
  <si>
    <t>Kolářová Karolína</t>
  </si>
  <si>
    <t>Beníschková Victorie</t>
  </si>
  <si>
    <t>Šimková Petra</t>
  </si>
  <si>
    <t>Vágnerová Matylda</t>
  </si>
  <si>
    <t>Koplíková Martina</t>
  </si>
  <si>
    <t>Suchánková Vendula</t>
  </si>
  <si>
    <t>Tauerová Alice</t>
  </si>
  <si>
    <t>Repčíková Kristýna</t>
  </si>
  <si>
    <t>Venclová Tereza</t>
  </si>
  <si>
    <t>SKK Vrchlabí</t>
  </si>
  <si>
    <t>Adamů Dana</t>
  </si>
  <si>
    <t>Keprtová Tereza</t>
  </si>
  <si>
    <t>TJ Sok. Přemyslovice</t>
  </si>
  <si>
    <t>Matoušková Pavlína</t>
  </si>
  <si>
    <t>Burešová Dorota</t>
  </si>
  <si>
    <t>Fikarová Adéla</t>
  </si>
  <si>
    <t>Myslivcová Marie</t>
  </si>
  <si>
    <t>Štarková Valerie</t>
  </si>
  <si>
    <t>TJ BOPO Třebíč</t>
  </si>
  <si>
    <t>Králová Barbora</t>
  </si>
  <si>
    <t>SK Žižkov Praha</t>
  </si>
  <si>
    <t>Baťková Karolína</t>
  </si>
  <si>
    <t>Bartoníčková Nikola</t>
  </si>
  <si>
    <t>Křemenová Kateřina</t>
  </si>
  <si>
    <t>Vágnerová Vanda</t>
  </si>
  <si>
    <t>Kylichová Veronika</t>
  </si>
  <si>
    <t>Martínková Lucie</t>
  </si>
  <si>
    <t>Lojdová Viktorie</t>
  </si>
  <si>
    <t>Kochová Eliška</t>
  </si>
  <si>
    <t>TJ Spartak Pelhřimov</t>
  </si>
  <si>
    <t>Dvořáková Barbora</t>
  </si>
  <si>
    <t>Cimplová Tereza</t>
  </si>
  <si>
    <t>TJ Sn Kamenice n. L.</t>
  </si>
  <si>
    <t>Šindlerová  Violeta</t>
  </si>
  <si>
    <t>Bajerová Natálie</t>
  </si>
  <si>
    <t>TJ Slavoj Plzeň</t>
  </si>
  <si>
    <t>Burocková Pavla</t>
  </si>
  <si>
    <t>Stehlíková Nikola</t>
  </si>
  <si>
    <t>Ovšáková Veronika</t>
  </si>
  <si>
    <t>Vepřková Tereza</t>
  </si>
  <si>
    <t>Rajtmajerová Anna</t>
  </si>
  <si>
    <t>TJ Lok. Žatec</t>
  </si>
  <si>
    <t>Melicharová Lucie</t>
  </si>
  <si>
    <t>Fürstová Adriana</t>
  </si>
  <si>
    <t>Koptová Nela</t>
  </si>
  <si>
    <t>Martínková Evelína</t>
  </si>
  <si>
    <t>Drnková Tereza</t>
  </si>
  <si>
    <t>Šafránek Ondřej</t>
  </si>
  <si>
    <t>Tuček Danny</t>
  </si>
  <si>
    <t>Koželuh David</t>
  </si>
  <si>
    <t>Wittwar Dominik</t>
  </si>
  <si>
    <t>Hanuš Tomáš</t>
  </si>
  <si>
    <t>SKK Třebechovice p. O.</t>
  </si>
  <si>
    <t>Močár Pavel</t>
  </si>
  <si>
    <t>Vaněček Adam</t>
  </si>
  <si>
    <t>Nekuda Luděk</t>
  </si>
  <si>
    <t>Vrbka Josef</t>
  </si>
  <si>
    <t>Morávek Vojtěch</t>
  </si>
  <si>
    <t>Kučerka Tobiáš</t>
  </si>
  <si>
    <t>Pačiska Marián</t>
  </si>
  <si>
    <t>KK Sn Rosice</t>
  </si>
  <si>
    <t>Chlubna Matěj</t>
  </si>
  <si>
    <t>Ritschel Jan</t>
  </si>
  <si>
    <t>Votava Jakub</t>
  </si>
  <si>
    <t>Harca Jaroslav</t>
  </si>
  <si>
    <t>Neuvirt Jakub</t>
  </si>
  <si>
    <t>Brejcha Daniel</t>
  </si>
  <si>
    <t>TJ Sparta K. Hora</t>
  </si>
  <si>
    <t>Duhai Radek</t>
  </si>
  <si>
    <t>Doubek Petr</t>
  </si>
  <si>
    <t>Rabas Tomáš</t>
  </si>
  <si>
    <t>Hejpetr Matyáš</t>
  </si>
  <si>
    <t>Mlčoch Filip</t>
  </si>
  <si>
    <t>Kodytek Jan</t>
  </si>
  <si>
    <t>Zlatník Vojtěch</t>
  </si>
  <si>
    <t>Luščák Daniel</t>
  </si>
  <si>
    <t>Kaas Jáchym</t>
  </si>
  <si>
    <t>Škoda Zbyněk</t>
  </si>
  <si>
    <t>Záhořák Adam</t>
  </si>
  <si>
    <t>Kolla Vojtěch</t>
  </si>
  <si>
    <t>Ducke Martin</t>
  </si>
  <si>
    <t>Pevný Kryštof</t>
  </si>
  <si>
    <t>Veselý Vít</t>
  </si>
  <si>
    <t>Drugda Michal</t>
  </si>
  <si>
    <t>Zuzánek Jakub</t>
  </si>
  <si>
    <t>Šípek Anthony</t>
  </si>
  <si>
    <t>Podhradský Jan</t>
  </si>
  <si>
    <t>Petrů Tobiáš</t>
  </si>
  <si>
    <t>Komprs Jiří</t>
  </si>
  <si>
    <t>Hlaváč Václav</t>
  </si>
  <si>
    <t>TJ Sn Karlovy Vary</t>
  </si>
  <si>
    <t>Bábík Petr</t>
  </si>
  <si>
    <t>TJ Sokol Vracov</t>
  </si>
  <si>
    <t>Fišer Josef</t>
  </si>
  <si>
    <t>Coufal Adam</t>
  </si>
  <si>
    <t>Vejmola Adam</t>
  </si>
  <si>
    <t>Morávek Filip</t>
  </si>
  <si>
    <t>Koráb Ondřej</t>
  </si>
  <si>
    <t>Drofa Štěpán</t>
  </si>
  <si>
    <t>Filip Vojtěch</t>
  </si>
  <si>
    <t>Rada Jakub</t>
  </si>
  <si>
    <t>Přikryl Lukáš</t>
  </si>
  <si>
    <t>Poula Matěj</t>
  </si>
  <si>
    <t>Stehlík Jiří</t>
  </si>
  <si>
    <t>Hrabovský Jakub</t>
  </si>
  <si>
    <t>Šoltés Adam</t>
  </si>
  <si>
    <t>Babayev Imamaddin</t>
  </si>
  <si>
    <t>Kotásek David</t>
  </si>
  <si>
    <t>Kupar Matěj</t>
  </si>
  <si>
    <t>Pilař Michal</t>
  </si>
  <si>
    <t>Šuda Matěj</t>
  </si>
  <si>
    <t>Janalík Josef</t>
  </si>
  <si>
    <t>Pekárek Matěj</t>
  </si>
  <si>
    <t>Hron Jakub</t>
  </si>
  <si>
    <t>Černý Vít</t>
  </si>
  <si>
    <t>Motyčka Matyáš</t>
  </si>
  <si>
    <t>Juříček Tomáš</t>
  </si>
  <si>
    <t>Bonaventura Matěj</t>
  </si>
  <si>
    <t>Kovář Martin</t>
  </si>
  <si>
    <t>Klištinec Jakub</t>
  </si>
  <si>
    <t>Šimsa Matouš</t>
  </si>
  <si>
    <t>Loubal Radek</t>
  </si>
  <si>
    <t>TJ Sn Ivanovice na Hané</t>
  </si>
  <si>
    <t>Šrámek Dan</t>
  </si>
  <si>
    <t>Doseděl Adam</t>
  </si>
  <si>
    <t>Kříž Zdeněk</t>
  </si>
  <si>
    <t>Pavlík Samuel</t>
  </si>
  <si>
    <t>Kozel Tobiáš</t>
  </si>
  <si>
    <t>Stehlík Petr</t>
  </si>
  <si>
    <t>Kocman Dominik</t>
  </si>
  <si>
    <t>TJ Sok. Rudná</t>
  </si>
  <si>
    <t>Raštica Filip</t>
  </si>
  <si>
    <t>Dvořák David</t>
  </si>
  <si>
    <t>Procházka Jan</t>
  </si>
  <si>
    <t>TJ Sok. Tehovec</t>
  </si>
  <si>
    <t>Bezdíček Jonáš</t>
  </si>
  <si>
    <t>SKP H. Králové</t>
  </si>
  <si>
    <t>Toman Pavel</t>
  </si>
  <si>
    <t>Dalecký Lukáš</t>
  </si>
  <si>
    <t>SK Kuželky Přelouč</t>
  </si>
  <si>
    <t>Vávra David</t>
  </si>
  <si>
    <t>KK Sokol Litenčice</t>
  </si>
  <si>
    <t>Maralík Libor</t>
  </si>
  <si>
    <t>Bureš Robin</t>
  </si>
  <si>
    <t>Marcelly David</t>
  </si>
  <si>
    <t>Miláček Jakub</t>
  </si>
  <si>
    <t>Hrňa Vojtěch</t>
  </si>
  <si>
    <t>Valent Dominik</t>
  </si>
  <si>
    <t>Zaoral Marek</t>
  </si>
  <si>
    <t>Tyč Štěpán</t>
  </si>
  <si>
    <t>Stehlík Karel</t>
  </si>
  <si>
    <t>Ryšavý Daniel</t>
  </si>
  <si>
    <t>Beníšek Matěj</t>
  </si>
  <si>
    <t>Bastl David</t>
  </si>
  <si>
    <t>Sekyra Vít</t>
  </si>
  <si>
    <t>Jelínek Martin</t>
  </si>
  <si>
    <t>Lucký Alexandr</t>
  </si>
  <si>
    <t>Kouřim Filip</t>
  </si>
  <si>
    <t>Čermák Ondřej</t>
  </si>
  <si>
    <t>Manga Dominik</t>
  </si>
  <si>
    <t>Otta Václav</t>
  </si>
  <si>
    <t>Sitter Marek</t>
  </si>
  <si>
    <t>Džbánek Denis</t>
  </si>
  <si>
    <t>Ladnar Filip</t>
  </si>
  <si>
    <t>Horký David</t>
  </si>
  <si>
    <t>Turek Tomáš</t>
  </si>
  <si>
    <t>Střeska Filip</t>
  </si>
  <si>
    <t>Schober Dominik</t>
  </si>
  <si>
    <t>Ševčík Daniel</t>
  </si>
  <si>
    <t>Gulyás Karel</t>
  </si>
  <si>
    <t>Buben Jiří</t>
  </si>
  <si>
    <t>Barbořík Adam</t>
  </si>
  <si>
    <t>Zeman Lukáš</t>
  </si>
  <si>
    <t>Plesar Tomáš</t>
  </si>
  <si>
    <t>Hodnota</t>
  </si>
  <si>
    <t>±5</t>
  </si>
  <si>
    <t>±10</t>
  </si>
  <si>
    <r>
      <t>Junioři</t>
    </r>
    <r>
      <rPr>
        <sz val="12"/>
        <color theme="3" tint="0.249977111117893"/>
        <rFont val="Aptos Narrow"/>
        <family val="2"/>
        <scheme val="minor"/>
      </rPr>
      <t xml:space="preserve"> — 2023/24</t>
    </r>
  </si>
  <si>
    <r>
      <t>Juniorky</t>
    </r>
    <r>
      <rPr>
        <sz val="20"/>
        <color theme="3" tint="0.249977111117893"/>
        <rFont val="Aptos Narrow"/>
        <family val="2"/>
        <scheme val="minor"/>
      </rPr>
      <t xml:space="preserve"> </t>
    </r>
    <r>
      <rPr>
        <sz val="12"/>
        <color theme="3" tint="0.249977111117893"/>
        <rFont val="Aptos Narrow"/>
        <family val="2"/>
        <scheme val="minor"/>
      </rPr>
      <t>— 2023/24</t>
    </r>
  </si>
  <si>
    <r>
      <t>Dorostenky</t>
    </r>
    <r>
      <rPr>
        <sz val="12"/>
        <color theme="3" tint="0.249977111117893"/>
        <rFont val="Aptos Narrow"/>
        <family val="2"/>
        <scheme val="minor"/>
      </rPr>
      <t xml:space="preserve"> — 2023/24</t>
    </r>
  </si>
  <si>
    <r>
      <t>Dorostenci</t>
    </r>
    <r>
      <rPr>
        <sz val="12"/>
        <color theme="3" tint="0.249977111117893"/>
        <rFont val="Aptos Narrow"/>
        <family val="2"/>
        <scheme val="minor"/>
      </rPr>
      <t xml:space="preserve"> — 2023/24</t>
    </r>
  </si>
  <si>
    <r>
      <t>Žákyně st.</t>
    </r>
    <r>
      <rPr>
        <sz val="12"/>
        <color theme="3" tint="0.249977111117893"/>
        <rFont val="Aptos Narrow"/>
        <family val="2"/>
        <scheme val="minor"/>
      </rPr>
      <t xml:space="preserve"> — 2023/24</t>
    </r>
  </si>
  <si>
    <r>
      <t>Žáci st.</t>
    </r>
    <r>
      <rPr>
        <sz val="12"/>
        <color theme="3" tint="0.249977111117893"/>
        <rFont val="Aptos Narrow"/>
        <family val="2"/>
        <scheme val="minor"/>
      </rPr>
      <t xml:space="preserve"> — 2023/24</t>
    </r>
  </si>
  <si>
    <r>
      <t>Žákyně ml.</t>
    </r>
    <r>
      <rPr>
        <sz val="12"/>
        <color theme="3" tint="0.249977111117893"/>
        <rFont val="Aptos Narrow"/>
        <family val="2"/>
        <scheme val="minor"/>
      </rPr>
      <t xml:space="preserve"> — 2023/24</t>
    </r>
  </si>
  <si>
    <r>
      <t>Žáci ml.</t>
    </r>
    <r>
      <rPr>
        <sz val="12"/>
        <color theme="3" tint="0.249977111117893"/>
        <rFont val="Aptos Narrow"/>
        <family val="2"/>
        <scheme val="minor"/>
      </rPr>
      <t xml:space="preserve"> — 2023/24</t>
    </r>
  </si>
  <si>
    <t>Pavelková Kristýna</t>
  </si>
  <si>
    <t xml:space="preserve">TJ Valašské Meziříčí </t>
  </si>
  <si>
    <t>Tobolová Klára</t>
  </si>
  <si>
    <t>Štraufová Anna</t>
  </si>
  <si>
    <t xml:space="preserve">TJ Neratovice </t>
  </si>
  <si>
    <t>Nováková Tereza</t>
  </si>
  <si>
    <t xml:space="preserve">Boučková Eliška </t>
  </si>
  <si>
    <t xml:space="preserve">Brtníková Veronika </t>
  </si>
  <si>
    <t>Trochtová Natálie</t>
  </si>
  <si>
    <t>Bagári Michaela</t>
  </si>
  <si>
    <t xml:space="preserve">Bártková Barbora </t>
  </si>
  <si>
    <t xml:space="preserve">Derahová Karolína </t>
  </si>
  <si>
    <t xml:space="preserve">Fürstová Petra </t>
  </si>
  <si>
    <t xml:space="preserve">Stašová Pavlína </t>
  </si>
  <si>
    <t>Horková Veronika</t>
  </si>
  <si>
    <t>Dlouhá Lucie</t>
  </si>
  <si>
    <t>Jelínková Jolana</t>
  </si>
  <si>
    <t>KK Lokomotiva Tábor</t>
  </si>
  <si>
    <t>Toncarová Karolina</t>
  </si>
  <si>
    <t>Sobíšková Nikola</t>
  </si>
  <si>
    <t>Krausová Radana</t>
  </si>
  <si>
    <t xml:space="preserve">Melchertová Martina </t>
  </si>
  <si>
    <t>Zapletalová Sabrina</t>
  </si>
  <si>
    <t xml:space="preserve">KK Slovan Rosice </t>
  </si>
  <si>
    <t xml:space="preserve">Bendová Tereza </t>
  </si>
  <si>
    <t xml:space="preserve">Jiskra Hazlov </t>
  </si>
  <si>
    <t>Horalíková Lucie</t>
  </si>
  <si>
    <t>Vidlářová Aneta</t>
  </si>
  <si>
    <t xml:space="preserve">Lojdová Natálie </t>
  </si>
  <si>
    <t>Stránský Ondřej</t>
  </si>
  <si>
    <t>Zeman Jan</t>
  </si>
  <si>
    <t>TJ Bižuterie Jablonec nad Nisou</t>
  </si>
  <si>
    <t>Mísař Adam</t>
  </si>
  <si>
    <t xml:space="preserve">Makovec Pavel </t>
  </si>
  <si>
    <t>TJ Sokol Chotoviny</t>
  </si>
  <si>
    <t>Vaněk Petr</t>
  </si>
  <si>
    <t>TJ Lokomotiva České Velenice</t>
  </si>
  <si>
    <t xml:space="preserve">TJ Červený Kostelec </t>
  </si>
  <si>
    <t>TJ Lokomotiva Česká Třebová</t>
  </si>
  <si>
    <t xml:space="preserve">Koplík Tomáš </t>
  </si>
  <si>
    <t>SK Baníku Ratíškovice</t>
  </si>
  <si>
    <t xml:space="preserve">Svoboda Jan </t>
  </si>
  <si>
    <t xml:space="preserve">KK Orel Ivančice </t>
  </si>
  <si>
    <t>Šmarda Vojtěch</t>
  </si>
  <si>
    <t>KK Orel Ivančice</t>
  </si>
  <si>
    <t xml:space="preserve">Toman Vojtěch </t>
  </si>
  <si>
    <t>Vincze David</t>
  </si>
  <si>
    <t xml:space="preserve">Šafránek Jiří </t>
  </si>
  <si>
    <t>Čopák Martin</t>
  </si>
  <si>
    <t>Šlajer Martin</t>
  </si>
  <si>
    <t xml:space="preserve">SKK Vrchlabí </t>
  </si>
  <si>
    <t xml:space="preserve">Schüller Dominik </t>
  </si>
  <si>
    <t>Nedoma Jaroslav</t>
  </si>
  <si>
    <t xml:space="preserve">Hofman Denis </t>
  </si>
  <si>
    <t xml:space="preserve">SKK Náchod </t>
  </si>
  <si>
    <t xml:space="preserve">Vrzala Filip </t>
  </si>
  <si>
    <t xml:space="preserve">KC Zlín </t>
  </si>
  <si>
    <t xml:space="preserve">Troup Josef </t>
  </si>
  <si>
    <t xml:space="preserve">TJ Spartak Trhové Sviny </t>
  </si>
  <si>
    <t xml:space="preserve">Holý Lukáš </t>
  </si>
  <si>
    <t>Slovan Kamenice nad Lipou</t>
  </si>
  <si>
    <t>Šlajer Viktor</t>
  </si>
  <si>
    <t>TJ Sokol Kostelec nad Černými lesy</t>
  </si>
  <si>
    <t xml:space="preserve">TJ Lokomotiva Česká Třebová </t>
  </si>
  <si>
    <t xml:space="preserve">Valášek Petr </t>
  </si>
  <si>
    <t>TJ Sokol Mistřín</t>
  </si>
  <si>
    <t>Kopecký Jan</t>
  </si>
  <si>
    <t>TJ Start Rychnov nad Kněžnou</t>
  </si>
  <si>
    <t>Novák Josef</t>
  </si>
  <si>
    <t>Škrampal Jan</t>
  </si>
  <si>
    <t>Ladnar Tomáš</t>
  </si>
  <si>
    <t>Kloutvor Aleš</t>
  </si>
  <si>
    <t>Sus Daniel</t>
  </si>
  <si>
    <t>Hrabovský Jiří</t>
  </si>
  <si>
    <t>Šatava Martin</t>
  </si>
  <si>
    <t>TJ Prostějov</t>
  </si>
  <si>
    <t>Stránský Matyáš</t>
  </si>
  <si>
    <t>Cheníček Filip</t>
  </si>
  <si>
    <t>Zavřel Sebastián</t>
  </si>
  <si>
    <t>Start Jihlava</t>
  </si>
  <si>
    <t>Drnek Lukáš</t>
  </si>
  <si>
    <t>Filip Matouš</t>
  </si>
  <si>
    <t>Janďourek Jiří</t>
  </si>
  <si>
    <t xml:space="preserve">Jinda Martin </t>
  </si>
  <si>
    <t>Korbel František</t>
  </si>
  <si>
    <t>Kopač Martin</t>
  </si>
  <si>
    <t>TJ Slovan K. Vary</t>
  </si>
  <si>
    <t>Svoboda Šimon</t>
  </si>
  <si>
    <t>15</t>
  </si>
  <si>
    <t>17</t>
  </si>
  <si>
    <t>36</t>
  </si>
  <si>
    <t>21</t>
  </si>
  <si>
    <t>16</t>
  </si>
  <si>
    <t>12</t>
  </si>
  <si>
    <t>13</t>
  </si>
  <si>
    <t>9</t>
  </si>
  <si>
    <t>18</t>
  </si>
  <si>
    <t>27</t>
  </si>
  <si>
    <t>19</t>
  </si>
  <si>
    <t>37</t>
  </si>
  <si>
    <t>23</t>
  </si>
  <si>
    <t>26</t>
  </si>
  <si>
    <t>29</t>
  </si>
  <si>
    <t>22</t>
  </si>
  <si>
    <t>35</t>
  </si>
  <si>
    <t>32</t>
  </si>
  <si>
    <t>28</t>
  </si>
  <si>
    <t>8</t>
  </si>
  <si>
    <t>6</t>
  </si>
  <si>
    <t>39</t>
  </si>
  <si>
    <t>33</t>
  </si>
  <si>
    <t>11</t>
  </si>
  <si>
    <t>10</t>
  </si>
  <si>
    <t>3</t>
  </si>
  <si>
    <t>2</t>
  </si>
  <si>
    <t>1</t>
  </si>
  <si>
    <t>24</t>
  </si>
  <si>
    <t>31</t>
  </si>
  <si>
    <t>20</t>
  </si>
  <si>
    <t>25</t>
  </si>
  <si>
    <t>7</t>
  </si>
  <si>
    <t>5</t>
  </si>
  <si>
    <t>4</t>
  </si>
  <si>
    <t>30</t>
  </si>
  <si>
    <t>14</t>
  </si>
  <si>
    <t>38</t>
  </si>
  <si>
    <t>34</t>
  </si>
  <si>
    <t>53</t>
  </si>
  <si>
    <t>54</t>
  </si>
  <si>
    <t>46</t>
  </si>
  <si>
    <t>51</t>
  </si>
  <si>
    <t>55</t>
  </si>
  <si>
    <t>56</t>
  </si>
  <si>
    <t>44</t>
  </si>
  <si>
    <t>58</t>
  </si>
  <si>
    <t>57</t>
  </si>
  <si>
    <t>42</t>
  </si>
  <si>
    <t>43</t>
  </si>
  <si>
    <t>40</t>
  </si>
  <si>
    <t>49</t>
  </si>
  <si>
    <t>45</t>
  </si>
  <si>
    <t>59</t>
  </si>
  <si>
    <t>47</t>
  </si>
  <si>
    <t>41</t>
  </si>
  <si>
    <t>48</t>
  </si>
  <si>
    <t>52</t>
  </si>
  <si>
    <t>50</t>
  </si>
  <si>
    <t>Štrajtová Vendula</t>
  </si>
  <si>
    <t>Rysová Eliška</t>
  </si>
  <si>
    <t>Zelinková Lucie</t>
  </si>
  <si>
    <t>Hessová Lada</t>
  </si>
  <si>
    <t>Kubíčková Darina</t>
  </si>
  <si>
    <t>Šťastná Michaela</t>
  </si>
  <si>
    <t>TJ Start Jihlava</t>
  </si>
  <si>
    <t>Dvorská Lucie</t>
  </si>
  <si>
    <t>Holubová Kateřina</t>
  </si>
  <si>
    <t>Vašíčková Anna</t>
  </si>
  <si>
    <t>Prouzová Kristýna</t>
  </si>
  <si>
    <t>Šebelová Sabina</t>
  </si>
  <si>
    <t>Kvapilová Lucie</t>
  </si>
  <si>
    <t>Vojteková Lucie</t>
  </si>
  <si>
    <t>Žďárková Miloslava</t>
  </si>
  <si>
    <t>Dřevojánková Veronika</t>
  </si>
  <si>
    <t>Hartlová Anna</t>
  </si>
  <si>
    <t>TJ Lok. Č.Velenice</t>
  </si>
  <si>
    <t>Bartková Kristýna</t>
  </si>
  <si>
    <t>Kotšmídová Iva</t>
  </si>
  <si>
    <t>TJ Sok. Kostelec n. Č. l.</t>
  </si>
  <si>
    <t>Šimáčková Barbora</t>
  </si>
  <si>
    <t>Parkanová Kateřina</t>
  </si>
  <si>
    <t>Štampochová Nicol</t>
  </si>
  <si>
    <t>Vrzalová Vendula</t>
  </si>
  <si>
    <t>Cholopovová Šárka</t>
  </si>
  <si>
    <t>Voglová Nikola</t>
  </si>
  <si>
    <t>Dolečková Eliška</t>
  </si>
  <si>
    <t>Kobylková Marie</t>
  </si>
  <si>
    <t>Polívková Nikol</t>
  </si>
  <si>
    <t>Biedermanová Jana</t>
  </si>
  <si>
    <t>Hajžmanová Tereza</t>
  </si>
  <si>
    <t>Vacková Tereza</t>
  </si>
  <si>
    <t>Hruba Nikola</t>
  </si>
  <si>
    <t>Hrubá Nikola</t>
  </si>
  <si>
    <t>TJ Kuž. Česká Lípa</t>
  </si>
  <si>
    <t>TJ H. Benešov</t>
  </si>
  <si>
    <t>Straka Adam</t>
  </si>
  <si>
    <t>Horák David</t>
  </si>
  <si>
    <t>Doležal Matyáš</t>
  </si>
  <si>
    <t>Toman Jakub</t>
  </si>
  <si>
    <t>Budoš Matěj</t>
  </si>
  <si>
    <t>TJ Jis. N. Bystřice</t>
  </si>
  <si>
    <t>Mol Jan</t>
  </si>
  <si>
    <t>Kučák Jan</t>
  </si>
  <si>
    <t>Majer Jan</t>
  </si>
  <si>
    <t>Benda Tomáš</t>
  </si>
  <si>
    <t>Brzobohatý Karel</t>
  </si>
  <si>
    <t>Kozák Martin</t>
  </si>
  <si>
    <t>Doucha Tomáš</t>
  </si>
  <si>
    <t>Zolman Štěpán</t>
  </si>
  <si>
    <t>Košťál Erik</t>
  </si>
  <si>
    <t>Moučka Jakub</t>
  </si>
  <si>
    <t>KK Kolín</t>
  </si>
  <si>
    <t>Pištěk Václav</t>
  </si>
  <si>
    <t>Klíma Roman</t>
  </si>
  <si>
    <t>Plaňanský Matěj</t>
  </si>
  <si>
    <t>Pekař Tomáš</t>
  </si>
  <si>
    <t>Herman Matěj</t>
  </si>
  <si>
    <t>Valko Jakub</t>
  </si>
  <si>
    <t>Kos Jakub</t>
  </si>
  <si>
    <t>Lukeš Martin</t>
  </si>
  <si>
    <t>Zbořil Kryštof</t>
  </si>
  <si>
    <t>Macháček Ondřej</t>
  </si>
  <si>
    <t>Hudec Tomáš</t>
  </si>
  <si>
    <t>TJ Sok. Husovice</t>
  </si>
  <si>
    <t>Rusek Kryštof</t>
  </si>
  <si>
    <t>Prouza Kryštof</t>
  </si>
  <si>
    <t>Hakl Daniel</t>
  </si>
  <si>
    <t>Štursa Vojtěch</t>
  </si>
  <si>
    <t>Dvorský Matěj</t>
  </si>
  <si>
    <t>Sáblík Jakub</t>
  </si>
  <si>
    <t>Melichar Simon</t>
  </si>
  <si>
    <t>Vejmělek Jan</t>
  </si>
  <si>
    <t>Wams Jakub</t>
  </si>
  <si>
    <t>Jelínek David</t>
  </si>
  <si>
    <t>KK Sj Žirovnice</t>
  </si>
  <si>
    <t>Dřimal Jan</t>
  </si>
  <si>
    <t>Tenkl Martin</t>
  </si>
  <si>
    <t>Hencl Richard</t>
  </si>
  <si>
    <t>Mazák Vojtěch</t>
  </si>
  <si>
    <t>Splítek Štěpán</t>
  </si>
  <si>
    <t>Kraus Václav</t>
  </si>
  <si>
    <t>Křivka Filip</t>
  </si>
  <si>
    <t>Poddaný Lukáš</t>
  </si>
  <si>
    <t>Heinz Jan</t>
  </si>
  <si>
    <t>Čillík Karol</t>
  </si>
  <si>
    <t>71</t>
  </si>
  <si>
    <t>70</t>
  </si>
  <si>
    <t>85</t>
  </si>
  <si>
    <t>74</t>
  </si>
  <si>
    <t>81</t>
  </si>
  <si>
    <t>82</t>
  </si>
  <si>
    <t>62</t>
  </si>
  <si>
    <t>60</t>
  </si>
  <si>
    <t>65</t>
  </si>
  <si>
    <t>86</t>
  </si>
  <si>
    <t>61</t>
  </si>
  <si>
    <t>88</t>
  </si>
  <si>
    <t>89</t>
  </si>
  <si>
    <t>69</t>
  </si>
  <si>
    <t>83</t>
  </si>
  <si>
    <t>63</t>
  </si>
  <si>
    <t>76</t>
  </si>
  <si>
    <t>75</t>
  </si>
  <si>
    <t>66</t>
  </si>
  <si>
    <t>78</t>
  </si>
  <si>
    <t>67</t>
  </si>
  <si>
    <t>84</t>
  </si>
  <si>
    <t>68</t>
  </si>
  <si>
    <t>73</t>
  </si>
  <si>
    <t>64</t>
  </si>
  <si>
    <t>77</t>
  </si>
  <si>
    <t>72</t>
  </si>
  <si>
    <t>87</t>
  </si>
  <si>
    <t>80</t>
  </si>
  <si>
    <t>79</t>
  </si>
  <si>
    <t>120</t>
  </si>
  <si>
    <t>112</t>
  </si>
  <si>
    <t>124</t>
  </si>
  <si>
    <t>118</t>
  </si>
  <si>
    <t>137</t>
  </si>
  <si>
    <t>92</t>
  </si>
  <si>
    <t>161</t>
  </si>
  <si>
    <t>105</t>
  </si>
  <si>
    <t>100</t>
  </si>
  <si>
    <t>119</t>
  </si>
  <si>
    <t>150</t>
  </si>
  <si>
    <t>138</t>
  </si>
  <si>
    <t>117</t>
  </si>
  <si>
    <t>160</t>
  </si>
  <si>
    <t>151</t>
  </si>
  <si>
    <t>93</t>
  </si>
  <si>
    <t>158</t>
  </si>
  <si>
    <t>99</t>
  </si>
  <si>
    <t>109</t>
  </si>
  <si>
    <t>148</t>
  </si>
  <si>
    <t>145</t>
  </si>
  <si>
    <t>95</t>
  </si>
  <si>
    <t>110</t>
  </si>
  <si>
    <t>113</t>
  </si>
  <si>
    <t>101</t>
  </si>
  <si>
    <t>147</t>
  </si>
  <si>
    <t>123</t>
  </si>
  <si>
    <t>156</t>
  </si>
  <si>
    <t>157</t>
  </si>
  <si>
    <t>96</t>
  </si>
  <si>
    <t>98</t>
  </si>
  <si>
    <t>129</t>
  </si>
  <si>
    <t>132</t>
  </si>
  <si>
    <t>131</t>
  </si>
  <si>
    <t>139</t>
  </si>
  <si>
    <t>122</t>
  </si>
  <si>
    <t>153</t>
  </si>
  <si>
    <t>142</t>
  </si>
  <si>
    <t>116</t>
  </si>
  <si>
    <t>114</t>
  </si>
  <si>
    <t>121</t>
  </si>
  <si>
    <t>94</t>
  </si>
  <si>
    <t>104</t>
  </si>
  <si>
    <t>155</t>
  </si>
  <si>
    <t>159</t>
  </si>
  <si>
    <t>135</t>
  </si>
  <si>
    <t>130</t>
  </si>
  <si>
    <t>115</t>
  </si>
  <si>
    <t>134</t>
  </si>
  <si>
    <t>141</t>
  </si>
  <si>
    <t>136</t>
  </si>
  <si>
    <t>144</t>
  </si>
  <si>
    <t>133</t>
  </si>
  <si>
    <t>154</t>
  </si>
  <si>
    <t>102</t>
  </si>
  <si>
    <t>91</t>
  </si>
  <si>
    <t>149</t>
  </si>
  <si>
    <t>97</t>
  </si>
  <si>
    <t>126</t>
  </si>
  <si>
    <t>107</t>
  </si>
  <si>
    <t>108</t>
  </si>
  <si>
    <t>152</t>
  </si>
  <si>
    <t>146</t>
  </si>
  <si>
    <t>140</t>
  </si>
  <si>
    <t>106</t>
  </si>
  <si>
    <t>103</t>
  </si>
  <si>
    <t>143</t>
  </si>
  <si>
    <t>127</t>
  </si>
  <si>
    <t>125</t>
  </si>
  <si>
    <t>111</t>
  </si>
  <si>
    <t>128</t>
  </si>
  <si>
    <t>90</t>
  </si>
  <si>
    <t>Králová Denisa</t>
  </si>
  <si>
    <t>Hendrychová Agáta</t>
  </si>
  <si>
    <t>KK Sj Praha</t>
  </si>
  <si>
    <t>Šindlerová  Evelína Anna</t>
  </si>
  <si>
    <t>Schneiderová Nikol</t>
  </si>
  <si>
    <t>Zouharová Adéla</t>
  </si>
  <si>
    <t>Tomíšková Klára</t>
  </si>
  <si>
    <t>Záhorská Emma</t>
  </si>
  <si>
    <t>Válalová Tereza</t>
  </si>
  <si>
    <t>Sn Kamenice n. L.</t>
  </si>
  <si>
    <t>Čamrová Barbora</t>
  </si>
  <si>
    <t>Semorádová Veronika</t>
  </si>
  <si>
    <t>Černíková Jana</t>
  </si>
  <si>
    <t>Videcká Karolína</t>
  </si>
  <si>
    <t>Brázdová Patricie</t>
  </si>
  <si>
    <t>Maislová Nikola</t>
  </si>
  <si>
    <t>Kolářová Kristýna</t>
  </si>
  <si>
    <t>TJ Sj Plzeň</t>
  </si>
  <si>
    <t>TJ Sp Rokytnice n. J.</t>
  </si>
  <si>
    <t>Pilc Tomáš</t>
  </si>
  <si>
    <t>Musil Adam</t>
  </si>
  <si>
    <t>Herrman Ondřej</t>
  </si>
  <si>
    <t>Mihala Marek</t>
  </si>
  <si>
    <t>Suchánek Lukáš</t>
  </si>
  <si>
    <t>TJ Jiskra Hazlov</t>
  </si>
  <si>
    <t>TJ Sok. Luhačovice</t>
  </si>
  <si>
    <t>Konig Petr</t>
  </si>
  <si>
    <t>Šilhavý Petr</t>
  </si>
  <si>
    <t>Hakl Filip</t>
  </si>
  <si>
    <t>Mařák Matěj</t>
  </si>
  <si>
    <t>Prouza Antonín</t>
  </si>
  <si>
    <t>Hendrych Filip</t>
  </si>
  <si>
    <t>TJ Sok. Chvalíkovice</t>
  </si>
  <si>
    <t>Cimpl Vojtěch</t>
  </si>
  <si>
    <t>Peterka Jan</t>
  </si>
  <si>
    <t>Ptáček Adam</t>
  </si>
  <si>
    <t>Winter Adam</t>
  </si>
  <si>
    <t>Fišar Vilém</t>
  </si>
  <si>
    <t>Ptáček Michal</t>
  </si>
  <si>
    <t>Trombík Vojtěch</t>
  </si>
  <si>
    <t>Pavlata Matěj</t>
  </si>
  <si>
    <t>Mikšovský Maximilian</t>
  </si>
  <si>
    <t>Bulíř David</t>
  </si>
  <si>
    <t>Binder David</t>
  </si>
  <si>
    <t>Kněz Jan</t>
  </si>
  <si>
    <t>Kretová Adéla</t>
  </si>
  <si>
    <t>Blechová Adéla</t>
  </si>
  <si>
    <t>Hamplová Kristýna</t>
  </si>
  <si>
    <t>Hejtmanová Klára</t>
  </si>
  <si>
    <t>Chrástková Anna</t>
  </si>
  <si>
    <t>Hrabcová Pavlína</t>
  </si>
  <si>
    <t>Krejčí Leona</t>
  </si>
  <si>
    <t>Dohnalíková Simona</t>
  </si>
  <si>
    <t>Sáblíková Denisa</t>
  </si>
  <si>
    <t>Zabloudilová Kamila</t>
  </si>
  <si>
    <t>Jarková Ella</t>
  </si>
  <si>
    <t>Škrobánková Agáta</t>
  </si>
  <si>
    <t>Odlová Karolina</t>
  </si>
  <si>
    <t>TJ Lok. Trutnov</t>
  </si>
  <si>
    <t>Turková Andrea</t>
  </si>
  <si>
    <t>Šenkapoul Matěj</t>
  </si>
  <si>
    <t>Šťastný Pavel</t>
  </si>
  <si>
    <t>Weis Patrik</t>
  </si>
  <si>
    <t>Fišar Marek</t>
  </si>
  <si>
    <t>Čuba Lexa</t>
  </si>
  <si>
    <t>Bednář Lubomír</t>
  </si>
  <si>
    <t>Mihulka Sebastián</t>
  </si>
  <si>
    <t>Burian Max</t>
  </si>
  <si>
    <t>Opěla Petr</t>
  </si>
  <si>
    <t>Nierostek Kašpar</t>
  </si>
  <si>
    <t>Holeček Lukáš</t>
  </si>
  <si>
    <t>Péli Šimon</t>
  </si>
  <si>
    <t>Brožek Daniel</t>
  </si>
  <si>
    <t>Falt Daniel</t>
  </si>
  <si>
    <t>Věntus František</t>
  </si>
  <si>
    <t>Holeček Denis</t>
  </si>
  <si>
    <t>Wolf Mikuláš</t>
  </si>
  <si>
    <t>Zábrodský Vít</t>
  </si>
  <si>
    <t>Raab Dominik</t>
  </si>
  <si>
    <t>Kyncl Roman</t>
  </si>
  <si>
    <t>Jíša Adam</t>
  </si>
  <si>
    <t>Vokůrka Jaroslav</t>
  </si>
  <si>
    <t>Hájek Alex</t>
  </si>
  <si>
    <t>Wolmuth Tomáš</t>
  </si>
  <si>
    <t>Turnaj</t>
  </si>
  <si>
    <t>Dorost</t>
  </si>
  <si>
    <t>Žactvo</t>
  </si>
  <si>
    <t>Počet</t>
  </si>
  <si>
    <t>Kuž1</t>
  </si>
  <si>
    <t>Kuž2</t>
  </si>
  <si>
    <t>Juniorky/ři</t>
  </si>
  <si>
    <t>Kuž3</t>
  </si>
  <si>
    <t>Kuž4</t>
  </si>
  <si>
    <t>Kuž5</t>
  </si>
  <si>
    <t>Kuž6</t>
  </si>
  <si>
    <t>Celkem</t>
  </si>
  <si>
    <r>
      <t>Vytížení kuželen</t>
    </r>
    <r>
      <rPr>
        <sz val="12"/>
        <color theme="3" tint="0.249977111117893"/>
        <rFont val="Aptos Narrow"/>
        <family val="2"/>
        <scheme val="minor"/>
      </rPr>
      <t xml:space="preserve"> — 2023/24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</si>
</sst>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Aptos Narrow"/>
      <family val="2"/>
      <charset val="238"/>
      <scheme val="minor"/>
    </font>
    <font>
      <b/>
      <sz val="20"/>
      <color theme="3" tint="0.24997711111789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1"/>
      <color indexed="62" tint="0.249977111117893"/>
      <name val="Aptos Narrow"/>
      <family val="2"/>
      <scheme val="minor"/>
    </font>
    <font>
      <b/>
      <sz val="11"/>
      <color indexed="62"/>
      <name val="Aptos Narrow"/>
      <family val="2"/>
      <scheme val="minor"/>
    </font>
    <font>
      <sz val="20"/>
      <color theme="3" tint="0.249977111117893"/>
      <name val="Aptos Narrow"/>
      <family val="2"/>
      <scheme val="minor"/>
    </font>
    <font>
      <sz val="12"/>
      <color theme="3" tint="0.249977111117893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41">
    <border>
      <left/>
      <right/>
      <top/>
      <bottom/>
      <diagonal/>
    </border>
    <border>
      <left style="thick">
        <color theme="3" tint="0.24994659260841701"/>
      </left>
      <right style="thin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ck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 style="thick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ck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ck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ck">
        <color theme="3" tint="0.24994659260841701"/>
      </bottom>
      <diagonal/>
    </border>
    <border>
      <left style="thin">
        <color theme="3" tint="0.24994659260841701"/>
      </left>
      <right style="thick">
        <color theme="3" tint="0.24994659260841701"/>
      </right>
      <top style="thin">
        <color theme="3" tint="0.24994659260841701"/>
      </top>
      <bottom style="thick">
        <color theme="3" tint="0.24994659260841701"/>
      </bottom>
      <diagonal/>
    </border>
    <border>
      <left style="thick">
        <color theme="3" tint="0.24994659260841701"/>
      </left>
      <right style="thick">
        <color theme="3" tint="0.24994659260841701"/>
      </right>
      <top style="thin">
        <color theme="3" tint="0.24994659260841701"/>
      </top>
      <bottom style="thick">
        <color theme="3" tint="0.24994659260841701"/>
      </bottom>
      <diagonal/>
    </border>
    <border>
      <left style="thin">
        <color theme="3" tint="0.24994659260841701"/>
      </left>
      <right/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/>
      <top style="thin">
        <color theme="3" tint="0.24994659260841701"/>
      </top>
      <bottom style="thick">
        <color theme="3" tint="0.24994659260841701"/>
      </bottom>
      <diagonal/>
    </border>
    <border>
      <left/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/>
      <right style="thin">
        <color theme="3" tint="0.24994659260841701"/>
      </right>
      <top style="thin">
        <color theme="3" tint="0.24994659260841701"/>
      </top>
      <bottom style="thick">
        <color theme="3" tint="0.24994659260841701"/>
      </bottom>
      <diagonal/>
    </border>
    <border>
      <left style="thick">
        <color theme="3" tint="0.24994659260841701"/>
      </left>
      <right style="thick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/>
      <right style="thick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/>
      <right style="thick">
        <color theme="3" tint="0.24994659260841701"/>
      </right>
      <top style="thin">
        <color theme="3" tint="0.24994659260841701"/>
      </top>
      <bottom style="thick">
        <color theme="3" tint="0.24994659260841701"/>
      </bottom>
      <diagonal/>
    </border>
    <border>
      <left/>
      <right/>
      <top style="thick">
        <color theme="3" tint="0.24994659260841701"/>
      </top>
      <bottom/>
      <diagonal/>
    </border>
    <border>
      <left style="thick">
        <color theme="3" tint="0.24994659260841701"/>
      </left>
      <right style="thick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 style="thick">
        <color theme="3" tint="0.24994659260841701"/>
      </left>
      <right style="thin">
        <color theme="3" tint="0.24994659260841701"/>
      </right>
      <top style="thin">
        <color theme="3" tint="0.24994659260841701"/>
      </top>
      <bottom/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/>
      <diagonal/>
    </border>
    <border>
      <left style="thin">
        <color theme="3" tint="0.24994659260841701"/>
      </left>
      <right style="thick">
        <color theme="3" tint="0.24994659260841701"/>
      </right>
      <top style="thin">
        <color theme="3" tint="0.24994659260841701"/>
      </top>
      <bottom/>
      <diagonal/>
    </border>
    <border>
      <left style="thin">
        <color theme="3" tint="0.24994659260841701"/>
      </left>
      <right/>
      <top style="thick">
        <color theme="3" tint="0.24994659260841701"/>
      </top>
      <bottom style="thin">
        <color theme="3" tint="0.24994659260841701"/>
      </bottom>
      <diagonal/>
    </border>
    <border>
      <left/>
      <right style="thin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/>
      <right style="thick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 style="thick">
        <color theme="3" tint="0.24994659260841701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ck">
        <color theme="3" tint="0.24994659260841701"/>
      </left>
      <right/>
      <top style="thick">
        <color theme="3" tint="0.24994659260841701"/>
      </top>
      <bottom/>
      <diagonal/>
    </border>
    <border>
      <left/>
      <right style="thick">
        <color theme="3" tint="0.24994659260841701"/>
      </right>
      <top style="thick">
        <color theme="3" tint="0.24994659260841701"/>
      </top>
      <bottom/>
      <diagonal/>
    </border>
    <border>
      <left style="thick">
        <color theme="3" tint="0.24994659260841701"/>
      </left>
      <right style="thin">
        <color theme="3" tint="0.24994659260841701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/>
      <bottom style="thick">
        <color theme="3" tint="0.24994659260841701"/>
      </bottom>
      <diagonal/>
    </border>
    <border>
      <left style="thin">
        <color theme="3" tint="0.24994659260841701"/>
      </left>
      <right style="thick">
        <color theme="3" tint="0.24994659260841701"/>
      </right>
      <top/>
      <bottom style="thick">
        <color theme="3" tint="0.24994659260841701"/>
      </bottom>
      <diagonal/>
    </border>
    <border>
      <left/>
      <right style="thick">
        <color theme="3" tint="0.24994659260841701"/>
      </right>
      <top/>
      <bottom/>
      <diagonal/>
    </border>
    <border>
      <left style="thick">
        <color theme="3" tint="0.24994659260841701"/>
      </left>
      <right style="thick">
        <color theme="3" tint="0.24994659260841701"/>
      </right>
      <top style="thick">
        <color theme="3" tint="0.24994659260841701"/>
      </top>
      <bottom/>
      <diagonal/>
    </border>
    <border>
      <left style="thick">
        <color theme="3" tint="0.24994659260841701"/>
      </left>
      <right style="thick">
        <color theme="3" tint="0.24994659260841701"/>
      </right>
      <top/>
      <bottom/>
      <diagonal/>
    </border>
    <border>
      <left style="thick">
        <color theme="3" tint="0.24994659260841701"/>
      </left>
      <right style="thin">
        <color theme="7" tint="-0.499984740745262"/>
      </right>
      <top/>
      <bottom/>
      <diagonal/>
    </border>
    <border>
      <left style="thin">
        <color theme="3" tint="0.24994659260841701"/>
      </left>
      <right/>
      <top/>
      <bottom/>
      <diagonal/>
    </border>
    <border>
      <left style="thick">
        <color theme="3" tint="0.24994659260841701"/>
      </left>
      <right style="thin">
        <color theme="3" tint="0.24994659260841701"/>
      </right>
      <top/>
      <bottom/>
      <diagonal/>
    </border>
    <border>
      <left/>
      <right style="thin">
        <color theme="3" tint="0.24994659260841701"/>
      </right>
      <top/>
      <bottom/>
      <diagonal/>
    </border>
    <border>
      <left style="thick">
        <color theme="3" tint="0.24994659260841701"/>
      </left>
      <right style="thin">
        <color theme="7" tint="-0.499984740745262"/>
      </right>
      <top style="thin">
        <color theme="3" tint="0.24994659260841701"/>
      </top>
      <bottom style="thick">
        <color theme="3" tint="0.24994659260841701"/>
      </bottom>
      <diagonal/>
    </border>
    <border>
      <left/>
      <right/>
      <top style="thin">
        <color theme="3" tint="0.24994659260841701"/>
      </top>
      <bottom style="thick">
        <color theme="3" tint="0.2499465926084170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5">
    <xf numFmtId="0" fontId="0" fillId="0" borderId="0" xfId="0"/>
    <xf numFmtId="0" fontId="0" fillId="0" borderId="4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6" xfId="0" applyBorder="1"/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0" fontId="0" fillId="0" borderId="21" xfId="0" applyBorder="1" applyAlignment="1">
      <alignment horizontal="left" indent="1"/>
    </xf>
    <xf numFmtId="2" fontId="0" fillId="0" borderId="17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2" fontId="0" fillId="0" borderId="4" xfId="0" applyNumberFormat="1" applyBorder="1" applyAlignment="1">
      <alignment horizontal="center"/>
    </xf>
    <xf numFmtId="0" fontId="0" fillId="0" borderId="26" xfId="0" applyBorder="1"/>
    <xf numFmtId="0" fontId="0" fillId="0" borderId="5" xfId="0" applyBorder="1"/>
    <xf numFmtId="0" fontId="0" fillId="0" borderId="19" xfId="0" applyBorder="1"/>
    <xf numFmtId="0" fontId="0" fillId="0" borderId="20" xfId="0" applyBorder="1"/>
    <xf numFmtId="2" fontId="0" fillId="0" borderId="1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indent="1"/>
    </xf>
    <xf numFmtId="0" fontId="3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right" vertical="center" indent="1"/>
    </xf>
    <xf numFmtId="164" fontId="0" fillId="0" borderId="32" xfId="1" applyNumberFormat="1" applyFont="1" applyBorder="1" applyAlignment="1">
      <alignment horizontal="right" vertical="center" inden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right" vertical="center" indent="1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164" fontId="0" fillId="0" borderId="38" xfId="1" applyNumberFormat="1" applyFont="1" applyBorder="1" applyAlignment="1">
      <alignment horizontal="right" vertical="center" indent="1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40" xfId="0" applyBorder="1" applyAlignment="1">
      <alignment horizontal="right" vertical="center" indent="1"/>
    </xf>
    <xf numFmtId="164" fontId="0" fillId="0" borderId="40" xfId="1" applyNumberFormat="1" applyFont="1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164" fontId="0" fillId="0" borderId="12" xfId="1" applyNumberFormat="1" applyFont="1" applyBorder="1" applyAlignment="1">
      <alignment horizontal="right" vertical="center" indent="1"/>
    </xf>
    <xf numFmtId="164" fontId="0" fillId="0" borderId="15" xfId="1" applyNumberFormat="1" applyFont="1" applyBorder="1" applyAlignment="1">
      <alignment horizontal="right" vertical="center" indent="1"/>
    </xf>
    <xf numFmtId="0" fontId="0" fillId="4" borderId="35" xfId="0" applyFill="1" applyBorder="1" applyAlignment="1">
      <alignment horizontal="right" vertical="center" indent="1"/>
    </xf>
    <xf numFmtId="0" fontId="0" fillId="4" borderId="39" xfId="0" applyFill="1" applyBorder="1" applyAlignment="1">
      <alignment horizontal="right" vertical="center" indent="1"/>
    </xf>
    <xf numFmtId="0" fontId="0" fillId="4" borderId="37" xfId="0" applyFill="1" applyBorder="1" applyAlignment="1">
      <alignment horizontal="right" vertical="center" indent="1"/>
    </xf>
    <xf numFmtId="0" fontId="0" fillId="4" borderId="6" xfId="0" applyFill="1" applyBorder="1" applyAlignment="1">
      <alignment horizontal="right" vertical="center" indent="1"/>
    </xf>
    <xf numFmtId="0" fontId="0" fillId="4" borderId="0" xfId="0" applyFill="1" applyBorder="1" applyAlignment="1">
      <alignment horizontal="right" vertical="center" indent="1"/>
    </xf>
    <xf numFmtId="0" fontId="0" fillId="4" borderId="40" xfId="0" applyFill="1" applyBorder="1" applyAlignment="1">
      <alignment horizontal="right" vertical="center" indent="1"/>
    </xf>
    <xf numFmtId="164" fontId="10" fillId="0" borderId="0" xfId="1" applyNumberFormat="1" applyFont="1" applyBorder="1" applyAlignment="1">
      <alignment horizontal="right" vertical="center" indent="1"/>
    </xf>
    <xf numFmtId="164" fontId="10" fillId="0" borderId="32" xfId="1" applyNumberFormat="1" applyFont="1" applyBorder="1" applyAlignment="1">
      <alignment horizontal="right" vertical="center" indent="1"/>
    </xf>
    <xf numFmtId="0" fontId="11" fillId="0" borderId="0" xfId="0" applyFont="1" applyBorder="1" applyAlignment="1">
      <alignment horizontal="right" vertical="center" indent="1"/>
    </xf>
    <xf numFmtId="0" fontId="11" fillId="0" borderId="36" xfId="0" applyFont="1" applyBorder="1" applyAlignment="1">
      <alignment horizontal="right" vertical="center" indent="1"/>
    </xf>
    <xf numFmtId="164" fontId="10" fillId="0" borderId="38" xfId="1" applyNumberFormat="1" applyFont="1" applyBorder="1" applyAlignment="1">
      <alignment horizontal="right" vertical="center" inden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86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615B-D2F2-48B9-8C8A-B84AC6559D09}">
  <dimension ref="A1:AF11"/>
  <sheetViews>
    <sheetView tabSelected="1" workbookViewId="0">
      <selection sqref="A1:AF1"/>
    </sheetView>
  </sheetViews>
  <sheetFormatPr defaultRowHeight="14.5" x14ac:dyDescent="0.35"/>
  <cols>
    <col min="1" max="1" width="8.6328125" customWidth="1"/>
    <col min="2" max="2" width="6.6328125" customWidth="1"/>
    <col min="3" max="3" width="5.6328125" customWidth="1"/>
    <col min="4" max="4" width="8.6328125" customWidth="1"/>
    <col min="5" max="5" width="5.6328125" customWidth="1"/>
    <col min="6" max="6" width="8.6328125" customWidth="1"/>
    <col min="7" max="7" width="6.6328125" customWidth="1"/>
    <col min="8" max="8" width="5.6328125" customWidth="1"/>
    <col min="9" max="9" width="8.6328125" customWidth="1"/>
    <col min="10" max="10" width="5.6328125" customWidth="1"/>
    <col min="11" max="11" width="8.6328125" customWidth="1"/>
    <col min="12" max="12" width="5.6328125" customWidth="1"/>
    <col min="13" max="13" width="8.6328125" customWidth="1"/>
    <col min="14" max="14" width="5.6328125" customWidth="1"/>
    <col min="15" max="15" width="8.6328125" customWidth="1"/>
    <col min="16" max="16" width="5.6328125" customWidth="1"/>
    <col min="17" max="17" width="8.6328125" customWidth="1"/>
    <col min="18" max="18" width="5.6328125" customWidth="1"/>
    <col min="19" max="19" width="8.6328125" customWidth="1"/>
    <col min="20" max="20" width="6.6328125" customWidth="1"/>
    <col min="21" max="21" width="5.6328125" customWidth="1"/>
    <col min="22" max="22" width="8.6328125" customWidth="1"/>
    <col min="23" max="23" width="5.6328125" customWidth="1"/>
    <col min="24" max="24" width="8.6328125" customWidth="1"/>
    <col min="25" max="25" width="5.6328125" customWidth="1"/>
    <col min="26" max="26" width="8.6328125" customWidth="1"/>
    <col min="27" max="27" width="5.6328125" customWidth="1"/>
    <col min="28" max="28" width="8.6328125" customWidth="1"/>
    <col min="29" max="29" width="5.6328125" customWidth="1"/>
    <col min="30" max="30" width="8.6328125" customWidth="1"/>
    <col min="31" max="31" width="5.6328125" customWidth="1"/>
    <col min="32" max="32" width="8.6328125" customWidth="1"/>
  </cols>
  <sheetData>
    <row r="1" spans="1:32" ht="30" customHeight="1" x14ac:dyDescent="0.6">
      <c r="A1" s="72" t="s">
        <v>988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32" ht="10" customHeight="1" thickBot="1" x14ac:dyDescent="0.4"/>
    <row r="3" spans="1:32" ht="20" customHeight="1" thickTop="1" x14ac:dyDescent="0.35">
      <c r="A3" s="78" t="s">
        <v>976</v>
      </c>
      <c r="B3" s="73" t="s">
        <v>982</v>
      </c>
      <c r="C3" s="73"/>
      <c r="D3" s="73"/>
      <c r="E3" s="73"/>
      <c r="F3" s="73"/>
      <c r="G3" s="73" t="s">
        <v>977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978</v>
      </c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4"/>
    </row>
    <row r="4" spans="1:32" ht="20" customHeight="1" x14ac:dyDescent="0.35">
      <c r="A4" s="79"/>
      <c r="B4" s="81" t="s">
        <v>979</v>
      </c>
      <c r="C4" s="71" t="s">
        <v>980</v>
      </c>
      <c r="D4" s="71"/>
      <c r="E4" s="82" t="s">
        <v>981</v>
      </c>
      <c r="F4" s="71"/>
      <c r="G4" s="84" t="s">
        <v>979</v>
      </c>
      <c r="H4" s="71" t="s">
        <v>980</v>
      </c>
      <c r="I4" s="71"/>
      <c r="J4" s="82" t="s">
        <v>981</v>
      </c>
      <c r="K4" s="85"/>
      <c r="L4" s="71" t="s">
        <v>983</v>
      </c>
      <c r="M4" s="71"/>
      <c r="N4" s="82" t="s">
        <v>984</v>
      </c>
      <c r="O4" s="85"/>
      <c r="P4" s="71" t="s">
        <v>985</v>
      </c>
      <c r="Q4" s="71"/>
      <c r="R4" s="82" t="s">
        <v>986</v>
      </c>
      <c r="S4" s="75"/>
      <c r="T4" s="87" t="s">
        <v>979</v>
      </c>
      <c r="U4" s="82" t="s">
        <v>980</v>
      </c>
      <c r="V4" s="85"/>
      <c r="W4" s="71" t="s">
        <v>981</v>
      </c>
      <c r="X4" s="71"/>
      <c r="Y4" s="82" t="s">
        <v>983</v>
      </c>
      <c r="Z4" s="85"/>
      <c r="AA4" s="71" t="s">
        <v>984</v>
      </c>
      <c r="AB4" s="71"/>
      <c r="AC4" s="82" t="s">
        <v>985</v>
      </c>
      <c r="AD4" s="85"/>
      <c r="AE4" s="71" t="s">
        <v>986</v>
      </c>
      <c r="AF4" s="75"/>
    </row>
    <row r="5" spans="1:32" ht="20" customHeight="1" x14ac:dyDescent="0.35">
      <c r="A5" s="80">
        <v>1</v>
      </c>
      <c r="B5" s="94">
        <f>C5+E5</f>
        <v>73</v>
      </c>
      <c r="C5" s="70">
        <v>44</v>
      </c>
      <c r="D5" s="76">
        <f>C5/B5</f>
        <v>0.60273972602739723</v>
      </c>
      <c r="E5" s="83">
        <v>29</v>
      </c>
      <c r="F5" s="76">
        <f>E5/B5</f>
        <v>0.39726027397260272</v>
      </c>
      <c r="G5" s="96">
        <f>H5+J5+L5+N5+P5+R5</f>
        <v>184</v>
      </c>
      <c r="H5" s="70">
        <v>43</v>
      </c>
      <c r="I5" s="76">
        <f>H5/G5</f>
        <v>0.23369565217391305</v>
      </c>
      <c r="J5" s="83">
        <v>36</v>
      </c>
      <c r="K5" s="86">
        <f>J5/G5</f>
        <v>0.19565217391304349</v>
      </c>
      <c r="L5" s="70">
        <v>31</v>
      </c>
      <c r="M5" s="76">
        <f>L5/G5</f>
        <v>0.16847826086956522</v>
      </c>
      <c r="N5" s="83">
        <v>31</v>
      </c>
      <c r="O5" s="86">
        <f>N5/G5</f>
        <v>0.16847826086956522</v>
      </c>
      <c r="P5" s="70">
        <v>30</v>
      </c>
      <c r="Q5" s="76">
        <f>P5/G5</f>
        <v>0.16304347826086957</v>
      </c>
      <c r="R5" s="83">
        <v>13</v>
      </c>
      <c r="S5" s="77">
        <f>R5/G5</f>
        <v>7.0652173913043473E-2</v>
      </c>
      <c r="T5" s="98">
        <f>U5+W5+Y5+AA5+AC5+AE5</f>
        <v>194</v>
      </c>
      <c r="U5" s="83">
        <v>62</v>
      </c>
      <c r="V5" s="104">
        <f>U5/T5</f>
        <v>0.31958762886597936</v>
      </c>
      <c r="W5" s="70">
        <v>60</v>
      </c>
      <c r="X5" s="76">
        <f>W5/T5</f>
        <v>0.30927835051546393</v>
      </c>
      <c r="Y5" s="83">
        <v>32</v>
      </c>
      <c r="Z5" s="86">
        <f>Y5/T5</f>
        <v>0.16494845360824742</v>
      </c>
      <c r="AA5" s="70">
        <v>20</v>
      </c>
      <c r="AB5" s="76">
        <f>AA5/T5</f>
        <v>0.10309278350515463</v>
      </c>
      <c r="AC5" s="83">
        <v>12</v>
      </c>
      <c r="AD5" s="86">
        <f>AC5/T5</f>
        <v>6.1855670103092786E-2</v>
      </c>
      <c r="AE5" s="70">
        <v>8</v>
      </c>
      <c r="AF5" s="101">
        <f>AE5/T5</f>
        <v>4.1237113402061855E-2</v>
      </c>
    </row>
    <row r="6" spans="1:32" ht="20" customHeight="1" x14ac:dyDescent="0.35">
      <c r="A6" s="80">
        <v>2</v>
      </c>
      <c r="B6" s="94">
        <f t="shared" ref="B6:B9" si="0">C6+E6</f>
        <v>75</v>
      </c>
      <c r="C6" s="70">
        <v>41</v>
      </c>
      <c r="D6" s="76">
        <f t="shared" ref="D6:D10" si="1">C6/B6</f>
        <v>0.54666666666666663</v>
      </c>
      <c r="E6" s="83">
        <v>34</v>
      </c>
      <c r="F6" s="76">
        <f t="shared" ref="F6:F10" si="2">E6/B6</f>
        <v>0.45333333333333331</v>
      </c>
      <c r="G6" s="96">
        <f t="shared" ref="G6:G9" si="3">H6+J6+L6+N6+P6+R6</f>
        <v>197</v>
      </c>
      <c r="H6" s="102">
        <v>51</v>
      </c>
      <c r="I6" s="100">
        <f t="shared" ref="I6:I10" si="4">H6/G6</f>
        <v>0.25888324873096447</v>
      </c>
      <c r="J6" s="83">
        <v>40</v>
      </c>
      <c r="K6" s="86">
        <f t="shared" ref="K6:K10" si="5">J6/G6</f>
        <v>0.20304568527918782</v>
      </c>
      <c r="L6" s="70">
        <v>38</v>
      </c>
      <c r="M6" s="76">
        <f t="shared" ref="M6:M10" si="6">L6/G6</f>
        <v>0.19289340101522842</v>
      </c>
      <c r="N6" s="83">
        <v>32</v>
      </c>
      <c r="O6" s="86">
        <f t="shared" ref="O6:O10" si="7">N6/G6</f>
        <v>0.16243654822335024</v>
      </c>
      <c r="P6" s="70">
        <v>22</v>
      </c>
      <c r="Q6" s="76">
        <f t="shared" ref="Q6:Q10" si="8">P6/G6</f>
        <v>0.1116751269035533</v>
      </c>
      <c r="R6" s="83">
        <v>14</v>
      </c>
      <c r="S6" s="77">
        <f t="shared" ref="S6:S10" si="9">R6/G6</f>
        <v>7.1065989847715741E-2</v>
      </c>
      <c r="T6" s="98">
        <f t="shared" ref="T6:T9" si="10">U6+W6+Y6+AA6+AC6+AE6</f>
        <v>237</v>
      </c>
      <c r="U6" s="83">
        <v>64</v>
      </c>
      <c r="V6" s="86">
        <f t="shared" ref="V6:V10" si="11">U6/T6</f>
        <v>0.27004219409282698</v>
      </c>
      <c r="W6" s="70">
        <v>45</v>
      </c>
      <c r="X6" s="76">
        <f t="shared" ref="X6:X10" si="12">W6/T6</f>
        <v>0.189873417721519</v>
      </c>
      <c r="Y6" s="83">
        <v>41</v>
      </c>
      <c r="Z6" s="86">
        <f t="shared" ref="Z6:Z10" si="13">Y6/T6</f>
        <v>0.1729957805907173</v>
      </c>
      <c r="AA6" s="70">
        <v>35</v>
      </c>
      <c r="AB6" s="76">
        <f t="shared" ref="AB6:AB10" si="14">AA6/T6</f>
        <v>0.14767932489451477</v>
      </c>
      <c r="AC6" s="83">
        <v>30</v>
      </c>
      <c r="AD6" s="86">
        <f t="shared" ref="AD6:AD10" si="15">AC6/T6</f>
        <v>0.12658227848101267</v>
      </c>
      <c r="AE6" s="70">
        <v>22</v>
      </c>
      <c r="AF6" s="77">
        <f t="shared" ref="AF6:AF10" si="16">AE6/T6</f>
        <v>9.2827004219409287E-2</v>
      </c>
    </row>
    <row r="7" spans="1:32" ht="20" customHeight="1" x14ac:dyDescent="0.35">
      <c r="A7" s="80">
        <v>3</v>
      </c>
      <c r="B7" s="94">
        <f t="shared" si="0"/>
        <v>76</v>
      </c>
      <c r="C7" s="102">
        <v>46</v>
      </c>
      <c r="D7" s="100">
        <f t="shared" si="1"/>
        <v>0.60526315789473684</v>
      </c>
      <c r="E7" s="83">
        <v>30</v>
      </c>
      <c r="F7" s="76">
        <f t="shared" si="2"/>
        <v>0.39473684210526316</v>
      </c>
      <c r="G7" s="96">
        <f t="shared" si="3"/>
        <v>203</v>
      </c>
      <c r="H7" s="70">
        <v>47</v>
      </c>
      <c r="I7" s="76">
        <f t="shared" si="4"/>
        <v>0.23152709359605911</v>
      </c>
      <c r="J7" s="83">
        <v>46</v>
      </c>
      <c r="K7" s="86">
        <f t="shared" si="5"/>
        <v>0.22660098522167488</v>
      </c>
      <c r="L7" s="70">
        <v>37</v>
      </c>
      <c r="M7" s="76">
        <f t="shared" si="6"/>
        <v>0.18226600985221675</v>
      </c>
      <c r="N7" s="83">
        <v>27</v>
      </c>
      <c r="O7" s="86">
        <f t="shared" si="7"/>
        <v>0.13300492610837439</v>
      </c>
      <c r="P7" s="70">
        <v>23</v>
      </c>
      <c r="Q7" s="76">
        <f t="shared" si="8"/>
        <v>0.11330049261083744</v>
      </c>
      <c r="R7" s="83">
        <v>23</v>
      </c>
      <c r="S7" s="77">
        <f t="shared" si="9"/>
        <v>0.11330049261083744</v>
      </c>
      <c r="T7" s="98">
        <f t="shared" si="10"/>
        <v>234</v>
      </c>
      <c r="U7" s="83">
        <v>72</v>
      </c>
      <c r="V7" s="86">
        <f t="shared" si="11"/>
        <v>0.30769230769230771</v>
      </c>
      <c r="W7" s="70">
        <v>57</v>
      </c>
      <c r="X7" s="76">
        <f t="shared" si="12"/>
        <v>0.24358974358974358</v>
      </c>
      <c r="Y7" s="83">
        <v>47</v>
      </c>
      <c r="Z7" s="86">
        <f t="shared" si="13"/>
        <v>0.20085470085470086</v>
      </c>
      <c r="AA7" s="70">
        <v>20</v>
      </c>
      <c r="AB7" s="76">
        <f t="shared" si="14"/>
        <v>8.5470085470085472E-2</v>
      </c>
      <c r="AC7" s="83">
        <v>19</v>
      </c>
      <c r="AD7" s="86">
        <f t="shared" si="15"/>
        <v>8.11965811965812E-2</v>
      </c>
      <c r="AE7" s="70">
        <v>19</v>
      </c>
      <c r="AF7" s="77">
        <f t="shared" si="16"/>
        <v>8.11965811965812E-2</v>
      </c>
    </row>
    <row r="8" spans="1:32" ht="20" customHeight="1" x14ac:dyDescent="0.35">
      <c r="A8" s="80">
        <v>4</v>
      </c>
      <c r="B8" s="94">
        <f t="shared" si="0"/>
        <v>66</v>
      </c>
      <c r="C8" s="70">
        <v>39</v>
      </c>
      <c r="D8" s="76">
        <f t="shared" si="1"/>
        <v>0.59090909090909094</v>
      </c>
      <c r="E8" s="83">
        <v>27</v>
      </c>
      <c r="F8" s="76">
        <f t="shared" si="2"/>
        <v>0.40909090909090912</v>
      </c>
      <c r="G8" s="96">
        <f t="shared" si="3"/>
        <v>200</v>
      </c>
      <c r="H8" s="70">
        <v>47</v>
      </c>
      <c r="I8" s="76">
        <f t="shared" si="4"/>
        <v>0.23499999999999999</v>
      </c>
      <c r="J8" s="83">
        <v>40</v>
      </c>
      <c r="K8" s="86">
        <f t="shared" si="5"/>
        <v>0.2</v>
      </c>
      <c r="L8" s="70">
        <v>36</v>
      </c>
      <c r="M8" s="76">
        <f t="shared" si="6"/>
        <v>0.18</v>
      </c>
      <c r="N8" s="83">
        <v>30</v>
      </c>
      <c r="O8" s="86">
        <f t="shared" si="7"/>
        <v>0.15</v>
      </c>
      <c r="P8" s="70">
        <v>26</v>
      </c>
      <c r="Q8" s="76">
        <f t="shared" si="8"/>
        <v>0.13</v>
      </c>
      <c r="R8" s="83">
        <v>21</v>
      </c>
      <c r="S8" s="77">
        <f t="shared" si="9"/>
        <v>0.105</v>
      </c>
      <c r="T8" s="98">
        <f t="shared" si="10"/>
        <v>241</v>
      </c>
      <c r="U8" s="83">
        <v>70</v>
      </c>
      <c r="V8" s="86">
        <f t="shared" si="11"/>
        <v>0.29045643153526973</v>
      </c>
      <c r="W8" s="70">
        <v>49</v>
      </c>
      <c r="X8" s="76">
        <f t="shared" si="12"/>
        <v>0.2033195020746888</v>
      </c>
      <c r="Y8" s="83">
        <v>38</v>
      </c>
      <c r="Z8" s="86">
        <f t="shared" si="13"/>
        <v>0.15767634854771784</v>
      </c>
      <c r="AA8" s="70">
        <v>37</v>
      </c>
      <c r="AB8" s="76">
        <f t="shared" si="14"/>
        <v>0.15352697095435686</v>
      </c>
      <c r="AC8" s="83">
        <v>32</v>
      </c>
      <c r="AD8" s="86">
        <f t="shared" si="15"/>
        <v>0.13278008298755187</v>
      </c>
      <c r="AE8" s="70">
        <v>15</v>
      </c>
      <c r="AF8" s="77">
        <f t="shared" si="16"/>
        <v>6.2240663900414939E-2</v>
      </c>
    </row>
    <row r="9" spans="1:32" ht="20" customHeight="1" x14ac:dyDescent="0.35">
      <c r="A9" s="80">
        <v>5</v>
      </c>
      <c r="B9" s="94">
        <f t="shared" si="0"/>
        <v>62</v>
      </c>
      <c r="C9" s="70">
        <v>38</v>
      </c>
      <c r="D9" s="76">
        <f t="shared" si="1"/>
        <v>0.61290322580645162</v>
      </c>
      <c r="E9" s="103">
        <v>24</v>
      </c>
      <c r="F9" s="100">
        <f t="shared" si="2"/>
        <v>0.38709677419354838</v>
      </c>
      <c r="G9" s="96">
        <f t="shared" si="3"/>
        <v>180</v>
      </c>
      <c r="H9" s="70">
        <v>42</v>
      </c>
      <c r="I9" s="76">
        <f t="shared" si="4"/>
        <v>0.23333333333333334</v>
      </c>
      <c r="J9" s="83">
        <v>41</v>
      </c>
      <c r="K9" s="86">
        <f t="shared" si="5"/>
        <v>0.22777777777777777</v>
      </c>
      <c r="L9" s="70">
        <v>33</v>
      </c>
      <c r="M9" s="76">
        <f t="shared" si="6"/>
        <v>0.18333333333333332</v>
      </c>
      <c r="N9" s="83">
        <v>29</v>
      </c>
      <c r="O9" s="86">
        <f t="shared" si="7"/>
        <v>0.16111111111111112</v>
      </c>
      <c r="P9" s="70">
        <v>23</v>
      </c>
      <c r="Q9" s="76">
        <f t="shared" si="8"/>
        <v>0.12777777777777777</v>
      </c>
      <c r="R9" s="103">
        <v>12</v>
      </c>
      <c r="S9" s="101">
        <f t="shared" si="9"/>
        <v>6.6666666666666666E-2</v>
      </c>
      <c r="T9" s="98">
        <f t="shared" si="10"/>
        <v>227</v>
      </c>
      <c r="U9" s="83">
        <v>48</v>
      </c>
      <c r="V9" s="86">
        <f t="shared" si="11"/>
        <v>0.21145374449339208</v>
      </c>
      <c r="W9" s="70">
        <v>48</v>
      </c>
      <c r="X9" s="76">
        <f t="shared" si="12"/>
        <v>0.21145374449339208</v>
      </c>
      <c r="Y9" s="83">
        <v>48</v>
      </c>
      <c r="Z9" s="86">
        <f t="shared" si="13"/>
        <v>0.21145374449339208</v>
      </c>
      <c r="AA9" s="70">
        <v>39</v>
      </c>
      <c r="AB9" s="76">
        <f t="shared" si="14"/>
        <v>0.17180616740088106</v>
      </c>
      <c r="AC9" s="83">
        <v>27</v>
      </c>
      <c r="AD9" s="86">
        <f t="shared" si="15"/>
        <v>0.11894273127753303</v>
      </c>
      <c r="AE9" s="70">
        <v>17</v>
      </c>
      <c r="AF9" s="77">
        <f t="shared" si="16"/>
        <v>7.4889867841409691E-2</v>
      </c>
    </row>
    <row r="10" spans="1:32" ht="20" customHeight="1" thickBot="1" x14ac:dyDescent="0.4">
      <c r="A10" s="88" t="s">
        <v>987</v>
      </c>
      <c r="B10" s="95">
        <f>SUM(B5:B9)</f>
        <v>352</v>
      </c>
      <c r="C10" s="89">
        <f>SUM(C5:C9)</f>
        <v>208</v>
      </c>
      <c r="D10" s="90">
        <f t="shared" si="1"/>
        <v>0.59090909090909094</v>
      </c>
      <c r="E10" s="91">
        <f>SUM(E5:E9)</f>
        <v>144</v>
      </c>
      <c r="F10" s="90">
        <f t="shared" si="2"/>
        <v>0.40909090909090912</v>
      </c>
      <c r="G10" s="97">
        <f>SUM(G5:G9)</f>
        <v>964</v>
      </c>
      <c r="H10" s="89">
        <f>SUM(H5:H9)</f>
        <v>230</v>
      </c>
      <c r="I10" s="90">
        <f t="shared" si="4"/>
        <v>0.23858921161825727</v>
      </c>
      <c r="J10" s="91">
        <f>SUM(J5:J9)</f>
        <v>203</v>
      </c>
      <c r="K10" s="92">
        <f t="shared" si="5"/>
        <v>0.21058091286307054</v>
      </c>
      <c r="L10" s="89">
        <f>SUM(L5:L9)</f>
        <v>175</v>
      </c>
      <c r="M10" s="90">
        <f t="shared" si="6"/>
        <v>0.18153526970954356</v>
      </c>
      <c r="N10" s="91">
        <f>SUM(N5:N9)</f>
        <v>149</v>
      </c>
      <c r="O10" s="92">
        <f t="shared" si="7"/>
        <v>0.1545643153526971</v>
      </c>
      <c r="P10" s="89">
        <f>SUM(P5:P9)</f>
        <v>124</v>
      </c>
      <c r="Q10" s="90">
        <f t="shared" si="8"/>
        <v>0.12863070539419086</v>
      </c>
      <c r="R10" s="91">
        <f>SUM(R5:R9)</f>
        <v>83</v>
      </c>
      <c r="S10" s="93">
        <f t="shared" si="9"/>
        <v>8.6099585062240663E-2</v>
      </c>
      <c r="T10" s="99">
        <f>SUM(T5:T9)</f>
        <v>1133</v>
      </c>
      <c r="U10" s="91">
        <f>SUM(U5:U9)</f>
        <v>316</v>
      </c>
      <c r="V10" s="92">
        <f t="shared" si="11"/>
        <v>0.27890556045895853</v>
      </c>
      <c r="W10" s="89">
        <f>SUM(W5:W9)</f>
        <v>259</v>
      </c>
      <c r="X10" s="90">
        <f t="shared" si="12"/>
        <v>0.22859664607237423</v>
      </c>
      <c r="Y10" s="91">
        <f>SUM(Y5:Y9)</f>
        <v>206</v>
      </c>
      <c r="Z10" s="92">
        <f t="shared" si="13"/>
        <v>0.18181818181818182</v>
      </c>
      <c r="AA10" s="89">
        <f>SUM(AA5:AA9)</f>
        <v>151</v>
      </c>
      <c r="AB10" s="90">
        <f t="shared" si="14"/>
        <v>0.13327449249779347</v>
      </c>
      <c r="AC10" s="91">
        <f>SUM(AC5:AC9)</f>
        <v>120</v>
      </c>
      <c r="AD10" s="92">
        <f t="shared" si="15"/>
        <v>0.1059135039717564</v>
      </c>
      <c r="AE10" s="89">
        <f>SUM(AE5:AE9)</f>
        <v>81</v>
      </c>
      <c r="AF10" s="93">
        <f t="shared" si="16"/>
        <v>7.1491615180935567E-2</v>
      </c>
    </row>
    <row r="11" spans="1:32" ht="15" thickTop="1" x14ac:dyDescent="0.35"/>
  </sheetData>
  <mergeCells count="19">
    <mergeCell ref="A1:AF1"/>
    <mergeCell ref="AC4:AD4"/>
    <mergeCell ref="AE4:AF4"/>
    <mergeCell ref="B3:F3"/>
    <mergeCell ref="G3:S3"/>
    <mergeCell ref="T3:AF3"/>
    <mergeCell ref="A3:A4"/>
    <mergeCell ref="P4:Q4"/>
    <mergeCell ref="R4:S4"/>
    <mergeCell ref="U4:V4"/>
    <mergeCell ref="W4:X4"/>
    <mergeCell ref="Y4:Z4"/>
    <mergeCell ref="AA4:AB4"/>
    <mergeCell ref="C4:D4"/>
    <mergeCell ref="E4:F4"/>
    <mergeCell ref="H4:I4"/>
    <mergeCell ref="J4:K4"/>
    <mergeCell ref="L4:M4"/>
    <mergeCell ref="N4:O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2E7E-B86E-4D9D-9895-600B18101F1A}">
  <sheetPr codeName="List1"/>
  <dimension ref="A1:K155"/>
  <sheetViews>
    <sheetView workbookViewId="0">
      <pane ySplit="4" topLeftCell="A5" activePane="bottomLeft" state="frozen"/>
      <selection activeCell="A5" sqref="A5"/>
      <selection pane="bottomLeft" activeCell="M3" sqref="M3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3" t="s">
        <v>549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5" customHeight="1" thickBot="1" x14ac:dyDescent="0.4"/>
    <row r="3" spans="1:11" ht="20" customHeight="1" thickTop="1" x14ac:dyDescent="0.35">
      <c r="A3" s="64" t="s">
        <v>0</v>
      </c>
      <c r="B3" s="66" t="s">
        <v>1</v>
      </c>
      <c r="C3" s="68" t="s">
        <v>2</v>
      </c>
      <c r="D3" s="68" t="s">
        <v>348</v>
      </c>
      <c r="E3" s="68"/>
      <c r="F3" s="68" t="s">
        <v>349</v>
      </c>
      <c r="G3" s="68"/>
      <c r="H3" s="58" t="s">
        <v>5</v>
      </c>
      <c r="I3" s="60" t="s">
        <v>350</v>
      </c>
      <c r="J3" s="61"/>
      <c r="K3" s="62"/>
    </row>
    <row r="4" spans="1:11" ht="20" customHeight="1" thickBot="1" x14ac:dyDescent="0.4">
      <c r="A4" s="65"/>
      <c r="B4" s="67"/>
      <c r="C4" s="69"/>
      <c r="D4" s="18" t="s">
        <v>3</v>
      </c>
      <c r="E4" s="19" t="s">
        <v>4</v>
      </c>
      <c r="F4" s="20" t="s">
        <v>3</v>
      </c>
      <c r="G4" s="18" t="s">
        <v>4</v>
      </c>
      <c r="H4" s="59"/>
      <c r="I4" s="38" t="s">
        <v>545</v>
      </c>
      <c r="J4" s="39" t="s">
        <v>546</v>
      </c>
      <c r="K4" s="40" t="s">
        <v>547</v>
      </c>
    </row>
    <row r="5" spans="1:11" ht="15" thickTop="1" x14ac:dyDescent="0.35">
      <c r="A5" s="21" t="s">
        <v>302</v>
      </c>
      <c r="B5" s="22" t="s">
        <v>303</v>
      </c>
      <c r="C5" s="23">
        <v>588.66666666666663</v>
      </c>
      <c r="D5" s="24">
        <v>553</v>
      </c>
      <c r="E5" s="25">
        <v>1</v>
      </c>
      <c r="F5" s="26">
        <v>136</v>
      </c>
      <c r="G5" s="27">
        <v>1</v>
      </c>
      <c r="H5" s="28">
        <f t="shared" ref="H5:H43" si="0">E5-G5</f>
        <v>0</v>
      </c>
      <c r="I5" s="37">
        <v>8.4532738095238074</v>
      </c>
      <c r="J5" s="55">
        <f t="shared" ref="J5:J43" si="1">IF(ABS($I5)&gt;=5,SIGN($H5*$I5),"")</f>
        <v>0</v>
      </c>
      <c r="K5" s="56" t="str">
        <f t="shared" ref="K5:K43" si="2">IF(ABS($I5)&gt;=10,SIGN($H5*$I5),"")</f>
        <v/>
      </c>
    </row>
    <row r="6" spans="1:11" x14ac:dyDescent="0.35">
      <c r="A6" s="1" t="s">
        <v>304</v>
      </c>
      <c r="B6" s="2" t="s">
        <v>229</v>
      </c>
      <c r="C6" s="15">
        <v>574</v>
      </c>
      <c r="D6" s="5">
        <v>518</v>
      </c>
      <c r="E6" s="6">
        <v>2</v>
      </c>
      <c r="F6" s="7">
        <v>101</v>
      </c>
      <c r="G6" s="8">
        <v>2</v>
      </c>
      <c r="H6" s="9">
        <f t="shared" si="0"/>
        <v>0</v>
      </c>
      <c r="I6" s="31">
        <v>7.0989808802307834</v>
      </c>
      <c r="J6" s="57">
        <f t="shared" si="1"/>
        <v>0</v>
      </c>
      <c r="K6" s="8" t="str">
        <f t="shared" si="2"/>
        <v/>
      </c>
    </row>
    <row r="7" spans="1:11" x14ac:dyDescent="0.35">
      <c r="A7" s="1" t="s">
        <v>556</v>
      </c>
      <c r="B7" s="2" t="s">
        <v>557</v>
      </c>
      <c r="C7" s="15">
        <v>577.4</v>
      </c>
      <c r="D7" s="5">
        <v>422</v>
      </c>
      <c r="E7" s="6">
        <v>4</v>
      </c>
      <c r="F7" s="7">
        <v>97</v>
      </c>
      <c r="G7" s="8">
        <v>3</v>
      </c>
      <c r="H7" s="9">
        <f t="shared" si="0"/>
        <v>1</v>
      </c>
      <c r="I7" s="31">
        <v>11.767765151515164</v>
      </c>
      <c r="J7" s="57">
        <f t="shared" si="1"/>
        <v>1</v>
      </c>
      <c r="K7" s="8">
        <f t="shared" si="2"/>
        <v>1</v>
      </c>
    </row>
    <row r="8" spans="1:11" x14ac:dyDescent="0.35">
      <c r="A8" s="1" t="s">
        <v>301</v>
      </c>
      <c r="B8" s="2" t="s">
        <v>557</v>
      </c>
      <c r="C8" s="15">
        <v>578.79999999999995</v>
      </c>
      <c r="D8" s="5">
        <v>423</v>
      </c>
      <c r="E8" s="6">
        <v>3</v>
      </c>
      <c r="F8" s="7">
        <v>94</v>
      </c>
      <c r="G8" s="8">
        <v>4</v>
      </c>
      <c r="H8" s="9">
        <f t="shared" si="0"/>
        <v>-1</v>
      </c>
      <c r="I8" s="31">
        <v>-1.0989015151516242</v>
      </c>
      <c r="J8" s="57" t="str">
        <f t="shared" si="1"/>
        <v/>
      </c>
      <c r="K8" s="8" t="str">
        <f t="shared" si="2"/>
        <v/>
      </c>
    </row>
    <row r="9" spans="1:11" x14ac:dyDescent="0.35">
      <c r="A9" s="1" t="s">
        <v>558</v>
      </c>
      <c r="B9" s="2" t="s">
        <v>557</v>
      </c>
      <c r="C9" s="15">
        <v>577.4</v>
      </c>
      <c r="D9" s="5">
        <v>346</v>
      </c>
      <c r="E9" s="6">
        <v>7</v>
      </c>
      <c r="F9" s="7">
        <v>83</v>
      </c>
      <c r="G9" s="8">
        <v>5</v>
      </c>
      <c r="H9" s="9">
        <f t="shared" si="0"/>
        <v>2</v>
      </c>
      <c r="I9" s="31">
        <v>-1.0989015151516242</v>
      </c>
      <c r="J9" s="57" t="str">
        <f t="shared" si="1"/>
        <v/>
      </c>
      <c r="K9" s="8" t="str">
        <f t="shared" si="2"/>
        <v/>
      </c>
    </row>
    <row r="10" spans="1:11" x14ac:dyDescent="0.35">
      <c r="A10" s="1" t="s">
        <v>312</v>
      </c>
      <c r="B10" s="2" t="s">
        <v>309</v>
      </c>
      <c r="C10" s="15">
        <v>566.5</v>
      </c>
      <c r="D10" s="5">
        <v>393</v>
      </c>
      <c r="E10" s="6">
        <v>5</v>
      </c>
      <c r="F10" s="7">
        <v>83</v>
      </c>
      <c r="G10" s="8">
        <v>6</v>
      </c>
      <c r="H10" s="9">
        <f t="shared" si="0"/>
        <v>-1</v>
      </c>
      <c r="I10" s="31">
        <v>7.0394570707069306</v>
      </c>
      <c r="J10" s="57">
        <f t="shared" si="1"/>
        <v>-1</v>
      </c>
      <c r="K10" s="8" t="str">
        <f t="shared" si="2"/>
        <v/>
      </c>
    </row>
    <row r="11" spans="1:11" x14ac:dyDescent="0.35">
      <c r="A11" s="1" t="s">
        <v>559</v>
      </c>
      <c r="B11" s="2" t="s">
        <v>316</v>
      </c>
      <c r="C11" s="15">
        <v>565.83333333333337</v>
      </c>
      <c r="D11" s="5">
        <v>361</v>
      </c>
      <c r="E11" s="6">
        <v>6</v>
      </c>
      <c r="F11" s="7">
        <v>81</v>
      </c>
      <c r="G11" s="8">
        <v>7</v>
      </c>
      <c r="H11" s="9">
        <f t="shared" si="0"/>
        <v>-1</v>
      </c>
      <c r="I11" s="31">
        <v>-2.2119318181819381</v>
      </c>
      <c r="J11" s="57" t="str">
        <f t="shared" si="1"/>
        <v/>
      </c>
      <c r="K11" s="8" t="str">
        <f t="shared" si="2"/>
        <v/>
      </c>
    </row>
    <row r="12" spans="1:11" x14ac:dyDescent="0.35">
      <c r="A12" s="1" t="s">
        <v>311</v>
      </c>
      <c r="B12" s="2" t="s">
        <v>309</v>
      </c>
      <c r="C12" s="15">
        <v>557</v>
      </c>
      <c r="D12" s="5">
        <v>312</v>
      </c>
      <c r="E12" s="6">
        <v>8</v>
      </c>
      <c r="F12" s="7">
        <v>70</v>
      </c>
      <c r="G12" s="8">
        <v>8</v>
      </c>
      <c r="H12" s="9">
        <f t="shared" si="0"/>
        <v>0</v>
      </c>
      <c r="I12" s="31">
        <v>7.0394570707069306</v>
      </c>
      <c r="J12" s="57">
        <f t="shared" si="1"/>
        <v>0</v>
      </c>
      <c r="K12" s="8" t="str">
        <f t="shared" si="2"/>
        <v/>
      </c>
    </row>
    <row r="13" spans="1:11" x14ac:dyDescent="0.35">
      <c r="A13" s="1" t="s">
        <v>317</v>
      </c>
      <c r="B13" s="2" t="s">
        <v>560</v>
      </c>
      <c r="C13" s="15">
        <v>557.5</v>
      </c>
      <c r="D13" s="5">
        <v>278</v>
      </c>
      <c r="E13" s="6">
        <v>9</v>
      </c>
      <c r="F13" s="7">
        <v>68</v>
      </c>
      <c r="G13" s="8">
        <v>9</v>
      </c>
      <c r="H13" s="9">
        <f t="shared" si="0"/>
        <v>0</v>
      </c>
      <c r="I13" s="31">
        <v>8.4532738095238074</v>
      </c>
      <c r="J13" s="57">
        <f t="shared" si="1"/>
        <v>0</v>
      </c>
      <c r="K13" s="8" t="str">
        <f t="shared" si="2"/>
        <v/>
      </c>
    </row>
    <row r="14" spans="1:11" x14ac:dyDescent="0.35">
      <c r="A14" s="1" t="s">
        <v>561</v>
      </c>
      <c r="B14" s="2" t="s">
        <v>20</v>
      </c>
      <c r="C14" s="15">
        <v>567.4</v>
      </c>
      <c r="D14" s="5">
        <v>277</v>
      </c>
      <c r="E14" s="6">
        <v>10</v>
      </c>
      <c r="F14" s="7">
        <v>67</v>
      </c>
      <c r="G14" s="8">
        <v>10</v>
      </c>
      <c r="H14" s="9">
        <f t="shared" si="0"/>
        <v>0</v>
      </c>
      <c r="I14" s="31">
        <v>14.207678571428573</v>
      </c>
      <c r="J14" s="57">
        <f t="shared" si="1"/>
        <v>0</v>
      </c>
      <c r="K14" s="8">
        <f t="shared" si="2"/>
        <v>0</v>
      </c>
    </row>
    <row r="15" spans="1:11" x14ac:dyDescent="0.35">
      <c r="A15" s="1" t="s">
        <v>308</v>
      </c>
      <c r="B15" s="2" t="s">
        <v>303</v>
      </c>
      <c r="C15" s="15">
        <v>561</v>
      </c>
      <c r="D15" s="5">
        <v>202</v>
      </c>
      <c r="E15" s="6">
        <v>12</v>
      </c>
      <c r="F15" s="7">
        <v>56</v>
      </c>
      <c r="G15" s="8">
        <v>11</v>
      </c>
      <c r="H15" s="9">
        <f t="shared" si="0"/>
        <v>1</v>
      </c>
      <c r="I15" s="31">
        <v>10.085091991341869</v>
      </c>
      <c r="J15" s="57">
        <f t="shared" si="1"/>
        <v>1</v>
      </c>
      <c r="K15" s="8">
        <f t="shared" si="2"/>
        <v>1</v>
      </c>
    </row>
    <row r="16" spans="1:11" x14ac:dyDescent="0.35">
      <c r="A16" s="1" t="s">
        <v>562</v>
      </c>
      <c r="B16" s="2" t="s">
        <v>13</v>
      </c>
      <c r="C16" s="15">
        <v>557</v>
      </c>
      <c r="D16" s="5">
        <v>219</v>
      </c>
      <c r="E16" s="6">
        <v>11</v>
      </c>
      <c r="F16" s="7">
        <v>56</v>
      </c>
      <c r="G16" s="8">
        <v>12</v>
      </c>
      <c r="H16" s="9">
        <f t="shared" si="0"/>
        <v>-1</v>
      </c>
      <c r="I16" s="31">
        <v>8.4532738095238074</v>
      </c>
      <c r="J16" s="57">
        <f t="shared" si="1"/>
        <v>-1</v>
      </c>
      <c r="K16" s="8" t="str">
        <f t="shared" si="2"/>
        <v/>
      </c>
    </row>
    <row r="17" spans="1:11" x14ac:dyDescent="0.35">
      <c r="A17" s="1" t="s">
        <v>563</v>
      </c>
      <c r="B17" s="2" t="s">
        <v>309</v>
      </c>
      <c r="C17" s="15">
        <v>550</v>
      </c>
      <c r="D17" s="5">
        <v>142</v>
      </c>
      <c r="E17" s="6">
        <v>13</v>
      </c>
      <c r="F17" s="7">
        <v>34</v>
      </c>
      <c r="G17" s="8">
        <v>13</v>
      </c>
      <c r="H17" s="9">
        <f t="shared" si="0"/>
        <v>0</v>
      </c>
      <c r="I17" s="31">
        <v>-0.32310606060616465</v>
      </c>
      <c r="J17" s="57" t="str">
        <f t="shared" si="1"/>
        <v/>
      </c>
      <c r="K17" s="8" t="str">
        <f t="shared" si="2"/>
        <v/>
      </c>
    </row>
    <row r="18" spans="1:11" x14ac:dyDescent="0.35">
      <c r="A18" s="1" t="s">
        <v>564</v>
      </c>
      <c r="B18" s="2" t="s">
        <v>102</v>
      </c>
      <c r="C18" s="15">
        <v>551</v>
      </c>
      <c r="D18" s="5">
        <v>141</v>
      </c>
      <c r="E18" s="6">
        <v>14</v>
      </c>
      <c r="F18" s="7">
        <v>32</v>
      </c>
      <c r="G18" s="8">
        <v>14</v>
      </c>
      <c r="H18" s="9">
        <f t="shared" si="0"/>
        <v>0</v>
      </c>
      <c r="I18" s="31">
        <v>-2.3356060606060964</v>
      </c>
      <c r="J18" s="57" t="str">
        <f t="shared" si="1"/>
        <v/>
      </c>
      <c r="K18" s="8" t="str">
        <f t="shared" si="2"/>
        <v/>
      </c>
    </row>
    <row r="19" spans="1:11" x14ac:dyDescent="0.35">
      <c r="A19" s="1" t="s">
        <v>565</v>
      </c>
      <c r="B19" s="2" t="s">
        <v>41</v>
      </c>
      <c r="C19" s="15">
        <v>559.75</v>
      </c>
      <c r="D19" s="5">
        <v>117</v>
      </c>
      <c r="E19" s="6">
        <v>17</v>
      </c>
      <c r="F19" s="7">
        <v>31</v>
      </c>
      <c r="G19" s="8">
        <v>15</v>
      </c>
      <c r="H19" s="9">
        <f t="shared" si="0"/>
        <v>2</v>
      </c>
      <c r="I19" s="31">
        <v>-10.715070346320431</v>
      </c>
      <c r="J19" s="57">
        <f t="shared" si="1"/>
        <v>-1</v>
      </c>
      <c r="K19" s="8">
        <f t="shared" si="2"/>
        <v>-1</v>
      </c>
    </row>
    <row r="20" spans="1:11" x14ac:dyDescent="0.35">
      <c r="A20" s="1" t="s">
        <v>305</v>
      </c>
      <c r="B20" s="2" t="s">
        <v>306</v>
      </c>
      <c r="C20" s="15">
        <v>542.6</v>
      </c>
      <c r="D20" s="5">
        <v>129</v>
      </c>
      <c r="E20" s="6">
        <v>16</v>
      </c>
      <c r="F20" s="7">
        <v>31</v>
      </c>
      <c r="G20" s="8">
        <v>16</v>
      </c>
      <c r="H20" s="9">
        <f t="shared" si="0"/>
        <v>0</v>
      </c>
      <c r="I20" s="31">
        <v>-10.198901515151533</v>
      </c>
      <c r="J20" s="57">
        <f t="shared" si="1"/>
        <v>0</v>
      </c>
      <c r="K20" s="8">
        <f t="shared" si="2"/>
        <v>0</v>
      </c>
    </row>
    <row r="21" spans="1:11" x14ac:dyDescent="0.35">
      <c r="A21" s="1" t="s">
        <v>566</v>
      </c>
      <c r="B21" s="2" t="s">
        <v>229</v>
      </c>
      <c r="C21" s="15">
        <v>559.66666666666663</v>
      </c>
      <c r="D21" s="5">
        <v>138</v>
      </c>
      <c r="E21" s="6">
        <v>15</v>
      </c>
      <c r="F21" s="7">
        <v>30</v>
      </c>
      <c r="G21" s="8">
        <v>17</v>
      </c>
      <c r="H21" s="9">
        <f t="shared" si="0"/>
        <v>-2</v>
      </c>
      <c r="I21" s="31">
        <v>-16.341224747474826</v>
      </c>
      <c r="J21" s="57">
        <f t="shared" si="1"/>
        <v>1</v>
      </c>
      <c r="K21" s="8">
        <f t="shared" si="2"/>
        <v>1</v>
      </c>
    </row>
    <row r="22" spans="1:11" x14ac:dyDescent="0.35">
      <c r="A22" s="1" t="s">
        <v>567</v>
      </c>
      <c r="B22" s="2" t="s">
        <v>48</v>
      </c>
      <c r="C22" s="15">
        <v>540.4</v>
      </c>
      <c r="D22" s="5">
        <v>94</v>
      </c>
      <c r="E22" s="6">
        <v>18</v>
      </c>
      <c r="F22" s="7">
        <v>24</v>
      </c>
      <c r="G22" s="8">
        <v>18</v>
      </c>
      <c r="H22" s="9">
        <f t="shared" si="0"/>
        <v>0</v>
      </c>
      <c r="I22" s="31">
        <v>-5.8008062770563811</v>
      </c>
      <c r="J22" s="57">
        <f t="shared" si="1"/>
        <v>0</v>
      </c>
      <c r="K22" s="8" t="str">
        <f t="shared" si="2"/>
        <v/>
      </c>
    </row>
    <row r="23" spans="1:11" x14ac:dyDescent="0.35">
      <c r="A23" s="1" t="s">
        <v>568</v>
      </c>
      <c r="B23" s="2" t="s">
        <v>48</v>
      </c>
      <c r="C23" s="15">
        <v>540.25</v>
      </c>
      <c r="D23" s="5">
        <v>78</v>
      </c>
      <c r="E23" s="6">
        <v>20</v>
      </c>
      <c r="F23" s="7">
        <v>20</v>
      </c>
      <c r="G23" s="8">
        <v>19</v>
      </c>
      <c r="H23" s="9">
        <f t="shared" si="0"/>
        <v>1</v>
      </c>
      <c r="I23" s="31">
        <v>-0.32310606060616465</v>
      </c>
      <c r="J23" s="57" t="str">
        <f t="shared" si="1"/>
        <v/>
      </c>
      <c r="K23" s="8" t="str">
        <f t="shared" si="2"/>
        <v/>
      </c>
    </row>
    <row r="24" spans="1:11" x14ac:dyDescent="0.35">
      <c r="A24" s="1" t="s">
        <v>569</v>
      </c>
      <c r="B24" s="2" t="s">
        <v>346</v>
      </c>
      <c r="C24" s="15">
        <v>546.75</v>
      </c>
      <c r="D24" s="5">
        <v>23</v>
      </c>
      <c r="E24" s="6">
        <v>27</v>
      </c>
      <c r="F24" s="7">
        <v>17</v>
      </c>
      <c r="G24" s="8">
        <v>20</v>
      </c>
      <c r="H24" s="9">
        <f t="shared" si="0"/>
        <v>7</v>
      </c>
      <c r="I24" s="31">
        <v>8.3288690476190368</v>
      </c>
      <c r="J24" s="57">
        <f t="shared" si="1"/>
        <v>1</v>
      </c>
      <c r="K24" s="8" t="str">
        <f t="shared" si="2"/>
        <v/>
      </c>
    </row>
    <row r="25" spans="1:11" x14ac:dyDescent="0.35">
      <c r="A25" s="1" t="s">
        <v>318</v>
      </c>
      <c r="B25" s="2" t="s">
        <v>314</v>
      </c>
      <c r="C25" s="15">
        <v>536.75</v>
      </c>
      <c r="D25" s="5">
        <v>45</v>
      </c>
      <c r="E25" s="6">
        <v>23</v>
      </c>
      <c r="F25" s="7">
        <v>17</v>
      </c>
      <c r="G25" s="8">
        <v>21</v>
      </c>
      <c r="H25" s="9">
        <f t="shared" si="0"/>
        <v>2</v>
      </c>
      <c r="I25" s="31">
        <v>-13.162797619047637</v>
      </c>
      <c r="J25" s="57">
        <f t="shared" si="1"/>
        <v>-1</v>
      </c>
      <c r="K25" s="8">
        <f t="shared" si="2"/>
        <v>-1</v>
      </c>
    </row>
    <row r="26" spans="1:11" x14ac:dyDescent="0.35">
      <c r="A26" s="1" t="s">
        <v>307</v>
      </c>
      <c r="B26" s="2" t="s">
        <v>48</v>
      </c>
      <c r="C26" s="15">
        <v>532</v>
      </c>
      <c r="D26" s="5">
        <v>77</v>
      </c>
      <c r="E26" s="6">
        <v>21</v>
      </c>
      <c r="F26" s="7">
        <v>17</v>
      </c>
      <c r="G26" s="8">
        <v>22</v>
      </c>
      <c r="H26" s="9">
        <f t="shared" si="0"/>
        <v>-1</v>
      </c>
      <c r="I26" s="31">
        <v>0.71428571428566556</v>
      </c>
      <c r="J26" s="57" t="str">
        <f t="shared" si="1"/>
        <v/>
      </c>
      <c r="K26" s="8" t="str">
        <f t="shared" si="2"/>
        <v/>
      </c>
    </row>
    <row r="27" spans="1:11" x14ac:dyDescent="0.35">
      <c r="A27" s="1" t="s">
        <v>570</v>
      </c>
      <c r="B27" s="2" t="s">
        <v>229</v>
      </c>
      <c r="C27" s="15">
        <v>544.25</v>
      </c>
      <c r="D27" s="5">
        <v>51</v>
      </c>
      <c r="E27" s="6">
        <v>22</v>
      </c>
      <c r="F27" s="7">
        <v>16</v>
      </c>
      <c r="G27" s="8">
        <v>23</v>
      </c>
      <c r="H27" s="9">
        <f t="shared" si="0"/>
        <v>-1</v>
      </c>
      <c r="I27" s="31">
        <v>-14.200189393939468</v>
      </c>
      <c r="J27" s="57">
        <f t="shared" si="1"/>
        <v>1</v>
      </c>
      <c r="K27" s="8">
        <f t="shared" si="2"/>
        <v>1</v>
      </c>
    </row>
    <row r="28" spans="1:11" x14ac:dyDescent="0.35">
      <c r="A28" s="1" t="s">
        <v>319</v>
      </c>
      <c r="B28" s="2" t="s">
        <v>320</v>
      </c>
      <c r="C28" s="15">
        <v>534</v>
      </c>
      <c r="D28" s="5">
        <v>82</v>
      </c>
      <c r="E28" s="6">
        <v>19</v>
      </c>
      <c r="F28" s="7">
        <v>16</v>
      </c>
      <c r="G28" s="8">
        <v>24</v>
      </c>
      <c r="H28" s="9">
        <f t="shared" si="0"/>
        <v>-5</v>
      </c>
      <c r="I28" s="31">
        <v>6.2974296536796146</v>
      </c>
      <c r="J28" s="57">
        <f t="shared" si="1"/>
        <v>-1</v>
      </c>
      <c r="K28" s="8" t="str">
        <f t="shared" si="2"/>
        <v/>
      </c>
    </row>
    <row r="29" spans="1:11" x14ac:dyDescent="0.35">
      <c r="A29" s="1" t="s">
        <v>313</v>
      </c>
      <c r="B29" s="2" t="s">
        <v>314</v>
      </c>
      <c r="C29" s="15">
        <v>476.25</v>
      </c>
      <c r="D29" s="5">
        <v>39</v>
      </c>
      <c r="E29" s="6">
        <v>25</v>
      </c>
      <c r="F29" s="7">
        <v>14</v>
      </c>
      <c r="G29" s="8">
        <v>25</v>
      </c>
      <c r="H29" s="9">
        <f t="shared" si="0"/>
        <v>0</v>
      </c>
      <c r="I29" s="31">
        <v>-10.804356060606096</v>
      </c>
      <c r="J29" s="57">
        <f t="shared" si="1"/>
        <v>0</v>
      </c>
      <c r="K29" s="8">
        <f t="shared" si="2"/>
        <v>0</v>
      </c>
    </row>
    <row r="30" spans="1:11" x14ac:dyDescent="0.35">
      <c r="A30" s="1" t="s">
        <v>310</v>
      </c>
      <c r="B30" s="2" t="s">
        <v>23</v>
      </c>
      <c r="C30" s="15">
        <v>574</v>
      </c>
      <c r="D30" s="5">
        <v>41</v>
      </c>
      <c r="E30" s="6">
        <v>24</v>
      </c>
      <c r="F30" s="7">
        <v>11</v>
      </c>
      <c r="G30" s="8">
        <v>26</v>
      </c>
      <c r="H30" s="9">
        <f t="shared" si="0"/>
        <v>-2</v>
      </c>
      <c r="I30" s="31">
        <v>10.139583333333348</v>
      </c>
      <c r="J30" s="57">
        <f t="shared" si="1"/>
        <v>-1</v>
      </c>
      <c r="K30" s="8">
        <f t="shared" si="2"/>
        <v>-1</v>
      </c>
    </row>
    <row r="31" spans="1:11" x14ac:dyDescent="0.35">
      <c r="A31" s="1" t="s">
        <v>571</v>
      </c>
      <c r="B31" s="2" t="s">
        <v>20</v>
      </c>
      <c r="C31" s="15">
        <v>532</v>
      </c>
      <c r="D31" s="5">
        <v>29</v>
      </c>
      <c r="E31" s="6">
        <v>26</v>
      </c>
      <c r="F31" s="7">
        <v>10</v>
      </c>
      <c r="G31" s="8">
        <v>27</v>
      </c>
      <c r="H31" s="9">
        <f t="shared" si="0"/>
        <v>-1</v>
      </c>
      <c r="I31" s="31">
        <v>9.0506944444445026</v>
      </c>
      <c r="J31" s="57">
        <f t="shared" si="1"/>
        <v>-1</v>
      </c>
      <c r="K31" s="8" t="str">
        <f t="shared" si="2"/>
        <v/>
      </c>
    </row>
    <row r="32" spans="1:11" x14ac:dyDescent="0.35">
      <c r="A32" s="1" t="s">
        <v>321</v>
      </c>
      <c r="B32" s="2" t="s">
        <v>203</v>
      </c>
      <c r="C32" s="15">
        <v>520.66666666666663</v>
      </c>
      <c r="D32" s="5">
        <v>4</v>
      </c>
      <c r="E32" s="6">
        <v>29</v>
      </c>
      <c r="F32" s="7">
        <v>5</v>
      </c>
      <c r="G32" s="8">
        <v>28</v>
      </c>
      <c r="H32" s="9">
        <f t="shared" si="0"/>
        <v>1</v>
      </c>
      <c r="I32" s="31">
        <v>1.8395833333332803</v>
      </c>
      <c r="J32" s="57" t="str">
        <f t="shared" si="1"/>
        <v/>
      </c>
      <c r="K32" s="8" t="str">
        <f t="shared" si="2"/>
        <v/>
      </c>
    </row>
    <row r="33" spans="1:11" x14ac:dyDescent="0.35">
      <c r="A33" s="1" t="s">
        <v>572</v>
      </c>
      <c r="B33" s="2" t="s">
        <v>573</v>
      </c>
      <c r="C33" s="15">
        <v>526</v>
      </c>
      <c r="D33" s="5">
        <v>3</v>
      </c>
      <c r="E33" s="6">
        <v>30</v>
      </c>
      <c r="F33" s="7">
        <v>3</v>
      </c>
      <c r="G33" s="8">
        <v>29</v>
      </c>
      <c r="H33" s="9">
        <f t="shared" si="0"/>
        <v>1</v>
      </c>
      <c r="I33" s="31">
        <v>-9.2062500000000682</v>
      </c>
      <c r="J33" s="57">
        <f t="shared" si="1"/>
        <v>-1</v>
      </c>
      <c r="K33" s="8" t="str">
        <f t="shared" si="2"/>
        <v/>
      </c>
    </row>
    <row r="34" spans="1:11" x14ac:dyDescent="0.35">
      <c r="A34" s="1" t="s">
        <v>574</v>
      </c>
      <c r="B34" s="2" t="s">
        <v>102</v>
      </c>
      <c r="C34" s="15">
        <v>442.5</v>
      </c>
      <c r="D34" s="5">
        <v>3</v>
      </c>
      <c r="E34" s="6">
        <v>31</v>
      </c>
      <c r="F34" s="7">
        <v>3</v>
      </c>
      <c r="G34" s="8">
        <v>30</v>
      </c>
      <c r="H34" s="9">
        <f t="shared" si="0"/>
        <v>1</v>
      </c>
      <c r="I34" s="31">
        <v>-10.804356060606096</v>
      </c>
      <c r="J34" s="57">
        <f t="shared" si="1"/>
        <v>-1</v>
      </c>
      <c r="K34" s="8">
        <f t="shared" si="2"/>
        <v>-1</v>
      </c>
    </row>
    <row r="35" spans="1:11" x14ac:dyDescent="0.35">
      <c r="A35" s="1" t="s">
        <v>575</v>
      </c>
      <c r="B35" s="2" t="s">
        <v>20</v>
      </c>
      <c r="C35" s="15">
        <v>511.66666666666669</v>
      </c>
      <c r="D35" s="5">
        <v>2</v>
      </c>
      <c r="E35" s="6">
        <v>33</v>
      </c>
      <c r="F35" s="7">
        <v>2</v>
      </c>
      <c r="G35" s="8">
        <v>31</v>
      </c>
      <c r="H35" s="9">
        <f t="shared" si="0"/>
        <v>2</v>
      </c>
      <c r="I35" s="31">
        <v>-2.7576388888888914</v>
      </c>
      <c r="J35" s="57" t="str">
        <f t="shared" si="1"/>
        <v/>
      </c>
      <c r="K35" s="8" t="str">
        <f t="shared" si="2"/>
        <v/>
      </c>
    </row>
    <row r="36" spans="1:11" x14ac:dyDescent="0.35">
      <c r="A36" s="1" t="s">
        <v>576</v>
      </c>
      <c r="B36" s="2" t="s">
        <v>48</v>
      </c>
      <c r="C36" s="15">
        <v>528.33333333333337</v>
      </c>
      <c r="D36" s="5">
        <v>4</v>
      </c>
      <c r="E36" s="6">
        <v>28</v>
      </c>
      <c r="F36" s="7">
        <v>1</v>
      </c>
      <c r="G36" s="8">
        <v>32</v>
      </c>
      <c r="H36" s="9">
        <f t="shared" si="0"/>
        <v>-4</v>
      </c>
      <c r="I36" s="31">
        <v>9.7519841269786411E-2</v>
      </c>
      <c r="J36" s="57" t="str">
        <f t="shared" si="1"/>
        <v/>
      </c>
      <c r="K36" s="8" t="str">
        <f t="shared" si="2"/>
        <v/>
      </c>
    </row>
    <row r="37" spans="1:11" x14ac:dyDescent="0.35">
      <c r="A37" s="1" t="s">
        <v>577</v>
      </c>
      <c r="B37" s="2" t="s">
        <v>48</v>
      </c>
      <c r="C37" s="15">
        <v>524</v>
      </c>
      <c r="D37" s="5">
        <v>2</v>
      </c>
      <c r="E37" s="6">
        <v>32</v>
      </c>
      <c r="F37" s="7">
        <v>1</v>
      </c>
      <c r="G37" s="8">
        <v>33</v>
      </c>
      <c r="H37" s="9">
        <f t="shared" si="0"/>
        <v>-1</v>
      </c>
      <c r="I37" s="31">
        <v>-8.7298611111111768</v>
      </c>
      <c r="J37" s="57">
        <f t="shared" si="1"/>
        <v>1</v>
      </c>
      <c r="K37" s="8" t="str">
        <f t="shared" si="2"/>
        <v/>
      </c>
    </row>
    <row r="38" spans="1:11" x14ac:dyDescent="0.35">
      <c r="A38" s="1" t="s">
        <v>578</v>
      </c>
      <c r="B38" s="2" t="s">
        <v>20</v>
      </c>
      <c r="C38" s="15">
        <v>505.33333333333331</v>
      </c>
      <c r="D38" s="5">
        <v>0</v>
      </c>
      <c r="E38" s="6">
        <v>36</v>
      </c>
      <c r="F38" s="7">
        <v>0</v>
      </c>
      <c r="G38" s="8">
        <v>34</v>
      </c>
      <c r="H38" s="9">
        <f t="shared" si="0"/>
        <v>2</v>
      </c>
      <c r="I38" s="31">
        <v>10.469742063492049</v>
      </c>
      <c r="J38" s="57">
        <f t="shared" si="1"/>
        <v>1</v>
      </c>
      <c r="K38" s="8">
        <f t="shared" si="2"/>
        <v>1</v>
      </c>
    </row>
    <row r="39" spans="1:11" x14ac:dyDescent="0.35">
      <c r="A39" s="1" t="s">
        <v>315</v>
      </c>
      <c r="B39" s="2" t="s">
        <v>579</v>
      </c>
      <c r="C39" s="15">
        <v>503</v>
      </c>
      <c r="D39" s="5">
        <v>1</v>
      </c>
      <c r="E39" s="6">
        <v>34</v>
      </c>
      <c r="F39" s="7">
        <v>0</v>
      </c>
      <c r="G39" s="8">
        <v>35</v>
      </c>
      <c r="H39" s="9">
        <f t="shared" si="0"/>
        <v>-1</v>
      </c>
      <c r="I39" s="31">
        <v>-14.648295454545519</v>
      </c>
      <c r="J39" s="57">
        <f t="shared" si="1"/>
        <v>1</v>
      </c>
      <c r="K39" s="8">
        <f t="shared" si="2"/>
        <v>1</v>
      </c>
    </row>
    <row r="40" spans="1:11" x14ac:dyDescent="0.35">
      <c r="A40" s="1" t="s">
        <v>580</v>
      </c>
      <c r="B40" s="2" t="s">
        <v>581</v>
      </c>
      <c r="C40" s="15">
        <v>500.5</v>
      </c>
      <c r="D40" s="5">
        <v>0</v>
      </c>
      <c r="E40" s="6">
        <v>37</v>
      </c>
      <c r="F40" s="7">
        <v>0</v>
      </c>
      <c r="G40" s="8">
        <v>36</v>
      </c>
      <c r="H40" s="9">
        <f t="shared" si="0"/>
        <v>1</v>
      </c>
      <c r="I40" s="31">
        <v>-7.2562500000000227</v>
      </c>
      <c r="J40" s="57">
        <f t="shared" si="1"/>
        <v>-1</v>
      </c>
      <c r="K40" s="8" t="str">
        <f t="shared" si="2"/>
        <v/>
      </c>
    </row>
    <row r="41" spans="1:11" x14ac:dyDescent="0.35">
      <c r="A41" s="1" t="s">
        <v>582</v>
      </c>
      <c r="B41" s="2" t="s">
        <v>159</v>
      </c>
      <c r="C41" s="15">
        <v>493.25</v>
      </c>
      <c r="D41" s="5">
        <v>1</v>
      </c>
      <c r="E41" s="6">
        <v>35</v>
      </c>
      <c r="F41" s="7">
        <v>0</v>
      </c>
      <c r="G41" s="8">
        <v>37</v>
      </c>
      <c r="H41" s="9">
        <f t="shared" si="0"/>
        <v>-2</v>
      </c>
      <c r="I41" s="31">
        <v>-10.804356060606096</v>
      </c>
      <c r="J41" s="57">
        <f t="shared" si="1"/>
        <v>1</v>
      </c>
      <c r="K41" s="8">
        <f t="shared" si="2"/>
        <v>1</v>
      </c>
    </row>
    <row r="42" spans="1:11" x14ac:dyDescent="0.35">
      <c r="A42" s="1" t="s">
        <v>583</v>
      </c>
      <c r="B42" s="2" t="s">
        <v>159</v>
      </c>
      <c r="C42" s="15">
        <v>487</v>
      </c>
      <c r="D42" s="5">
        <v>0</v>
      </c>
      <c r="E42" s="6">
        <v>38</v>
      </c>
      <c r="F42" s="7">
        <v>0</v>
      </c>
      <c r="G42" s="8">
        <v>38</v>
      </c>
      <c r="H42" s="9">
        <f t="shared" si="0"/>
        <v>0</v>
      </c>
      <c r="I42" s="31">
        <v>-10.804356060606096</v>
      </c>
      <c r="J42" s="57">
        <f t="shared" si="1"/>
        <v>0</v>
      </c>
      <c r="K42" s="8">
        <f t="shared" si="2"/>
        <v>0</v>
      </c>
    </row>
    <row r="43" spans="1:11" ht="15" thickBot="1" x14ac:dyDescent="0.4">
      <c r="A43" s="1" t="s">
        <v>584</v>
      </c>
      <c r="B43" s="2" t="s">
        <v>573</v>
      </c>
      <c r="C43" s="15">
        <v>486.5</v>
      </c>
      <c r="D43" s="5">
        <v>0</v>
      </c>
      <c r="E43" s="6">
        <v>39</v>
      </c>
      <c r="F43" s="7">
        <v>0</v>
      </c>
      <c r="G43" s="8">
        <v>39</v>
      </c>
      <c r="H43" s="9">
        <f t="shared" si="0"/>
        <v>0</v>
      </c>
      <c r="I43" s="31">
        <v>-9.2062500000000682</v>
      </c>
      <c r="J43" s="57">
        <f t="shared" si="1"/>
        <v>0</v>
      </c>
      <c r="K43" s="8" t="str">
        <f t="shared" si="2"/>
        <v/>
      </c>
    </row>
    <row r="44" spans="1:11" hidden="1" x14ac:dyDescent="0.35">
      <c r="A44" s="1"/>
      <c r="B44" s="2"/>
      <c r="C44" s="15"/>
      <c r="D44" s="5"/>
      <c r="E44" s="6"/>
      <c r="F44" s="7"/>
      <c r="G44" s="8"/>
      <c r="H44" s="9"/>
      <c r="I44" s="31"/>
      <c r="J44" s="32"/>
      <c r="K44" s="33"/>
    </row>
    <row r="45" spans="1:11" hidden="1" x14ac:dyDescent="0.35">
      <c r="A45" s="1"/>
      <c r="B45" s="2"/>
      <c r="C45" s="15"/>
      <c r="D45" s="5"/>
      <c r="E45" s="6"/>
      <c r="F45" s="7"/>
      <c r="G45" s="8"/>
      <c r="H45" s="9"/>
      <c r="I45" s="31"/>
      <c r="J45" s="32"/>
      <c r="K45" s="33"/>
    </row>
    <row r="46" spans="1:11" hidden="1" x14ac:dyDescent="0.35">
      <c r="A46" s="1"/>
      <c r="B46" s="2"/>
      <c r="C46" s="15"/>
      <c r="D46" s="5"/>
      <c r="E46" s="6"/>
      <c r="F46" s="7"/>
      <c r="G46" s="8"/>
      <c r="H46" s="9"/>
      <c r="I46" s="31"/>
      <c r="J46" s="32"/>
      <c r="K46" s="33"/>
    </row>
    <row r="47" spans="1:11" hidden="1" x14ac:dyDescent="0.35">
      <c r="A47" s="1"/>
      <c r="B47" s="2"/>
      <c r="C47" s="15"/>
      <c r="D47" s="5"/>
      <c r="E47" s="6"/>
      <c r="F47" s="7"/>
      <c r="G47" s="8"/>
      <c r="H47" s="9"/>
      <c r="I47" s="31"/>
      <c r="J47" s="32"/>
      <c r="K47" s="33"/>
    </row>
    <row r="48" spans="1:11" hidden="1" x14ac:dyDescent="0.35">
      <c r="A48" s="1"/>
      <c r="B48" s="2"/>
      <c r="C48" s="15"/>
      <c r="D48" s="5"/>
      <c r="E48" s="6"/>
      <c r="F48" s="7"/>
      <c r="G48" s="8"/>
      <c r="H48" s="9"/>
      <c r="I48" s="31"/>
      <c r="J48" s="32"/>
      <c r="K48" s="33"/>
    </row>
    <row r="49" spans="1:11" hidden="1" x14ac:dyDescent="0.35">
      <c r="A49" s="1"/>
      <c r="B49" s="2"/>
      <c r="C49" s="15"/>
      <c r="D49" s="5"/>
      <c r="E49" s="6"/>
      <c r="F49" s="7"/>
      <c r="G49" s="8"/>
      <c r="H49" s="9"/>
      <c r="I49" s="31"/>
      <c r="J49" s="32"/>
      <c r="K49" s="33"/>
    </row>
    <row r="50" spans="1:11" hidden="1" x14ac:dyDescent="0.35">
      <c r="A50" s="1"/>
      <c r="B50" s="2"/>
      <c r="C50" s="15"/>
      <c r="D50" s="5"/>
      <c r="E50" s="6"/>
      <c r="F50" s="7"/>
      <c r="G50" s="8"/>
      <c r="H50" s="9"/>
      <c r="I50" s="31"/>
      <c r="J50" s="32"/>
      <c r="K50" s="33"/>
    </row>
    <row r="51" spans="1:11" hidden="1" x14ac:dyDescent="0.35">
      <c r="A51" s="1"/>
      <c r="B51" s="2"/>
      <c r="C51" s="15"/>
      <c r="D51" s="5"/>
      <c r="E51" s="6"/>
      <c r="F51" s="7"/>
      <c r="G51" s="8"/>
      <c r="H51" s="9"/>
      <c r="I51" s="31"/>
      <c r="J51" s="32"/>
      <c r="K51" s="33"/>
    </row>
    <row r="52" spans="1:11" hidden="1" x14ac:dyDescent="0.35">
      <c r="A52" s="1"/>
      <c r="B52" s="2"/>
      <c r="C52" s="15"/>
      <c r="D52" s="5"/>
      <c r="E52" s="6"/>
      <c r="F52" s="7"/>
      <c r="G52" s="8"/>
      <c r="H52" s="9"/>
      <c r="I52" s="31"/>
      <c r="J52" s="32"/>
      <c r="K52" s="33"/>
    </row>
    <row r="53" spans="1:11" hidden="1" x14ac:dyDescent="0.35">
      <c r="A53" s="1"/>
      <c r="B53" s="2"/>
      <c r="C53" s="15"/>
      <c r="D53" s="5"/>
      <c r="E53" s="6"/>
      <c r="F53" s="7"/>
      <c r="G53" s="8"/>
      <c r="H53" s="9"/>
      <c r="I53" s="31"/>
      <c r="J53" s="32"/>
      <c r="K53" s="33"/>
    </row>
    <row r="54" spans="1:11" hidden="1" x14ac:dyDescent="0.35">
      <c r="A54" s="1"/>
      <c r="B54" s="2"/>
      <c r="C54" s="15"/>
      <c r="D54" s="5"/>
      <c r="E54" s="6"/>
      <c r="F54" s="7"/>
      <c r="G54" s="8"/>
      <c r="H54" s="9"/>
      <c r="I54" s="31"/>
      <c r="J54" s="32"/>
      <c r="K54" s="33"/>
    </row>
    <row r="55" spans="1:11" hidden="1" x14ac:dyDescent="0.35">
      <c r="A55" s="1"/>
      <c r="B55" s="2"/>
      <c r="C55" s="15"/>
      <c r="D55" s="5"/>
      <c r="E55" s="6"/>
      <c r="F55" s="7"/>
      <c r="G55" s="8"/>
      <c r="H55" s="9"/>
      <c r="I55" s="31"/>
      <c r="J55" s="32"/>
      <c r="K55" s="33"/>
    </row>
    <row r="56" spans="1:11" hidden="1" x14ac:dyDescent="0.35">
      <c r="A56" s="1"/>
      <c r="B56" s="2"/>
      <c r="C56" s="15"/>
      <c r="D56" s="5"/>
      <c r="E56" s="6"/>
      <c r="F56" s="7"/>
      <c r="G56" s="8"/>
      <c r="H56" s="9"/>
      <c r="I56" s="31"/>
      <c r="J56" s="32"/>
      <c r="K56" s="33"/>
    </row>
    <row r="57" spans="1:11" hidden="1" x14ac:dyDescent="0.35">
      <c r="A57" s="1"/>
      <c r="B57" s="2"/>
      <c r="C57" s="15"/>
      <c r="D57" s="5"/>
      <c r="E57" s="6"/>
      <c r="F57" s="7"/>
      <c r="G57" s="8"/>
      <c r="H57" s="9"/>
      <c r="I57" s="31"/>
      <c r="J57" s="32"/>
      <c r="K57" s="33"/>
    </row>
    <row r="58" spans="1:11" hidden="1" x14ac:dyDescent="0.35">
      <c r="A58" s="1"/>
      <c r="B58" s="2"/>
      <c r="C58" s="15"/>
      <c r="D58" s="5"/>
      <c r="E58" s="6"/>
      <c r="F58" s="7"/>
      <c r="G58" s="8"/>
      <c r="H58" s="9"/>
      <c r="I58" s="31"/>
      <c r="J58" s="32"/>
      <c r="K58" s="33"/>
    </row>
    <row r="59" spans="1:11" hidden="1" x14ac:dyDescent="0.35">
      <c r="A59" s="1"/>
      <c r="B59" s="2"/>
      <c r="C59" s="15"/>
      <c r="D59" s="5"/>
      <c r="E59" s="6"/>
      <c r="F59" s="7"/>
      <c r="G59" s="8"/>
      <c r="H59" s="9"/>
      <c r="I59" s="31"/>
      <c r="J59" s="32"/>
      <c r="K59" s="33"/>
    </row>
    <row r="60" spans="1:11" hidden="1" x14ac:dyDescent="0.35">
      <c r="A60" s="1"/>
      <c r="B60" s="2"/>
      <c r="C60" s="15"/>
      <c r="D60" s="5"/>
      <c r="E60" s="6"/>
      <c r="F60" s="7"/>
      <c r="G60" s="8"/>
      <c r="H60" s="9"/>
      <c r="I60" s="31"/>
      <c r="J60" s="32"/>
      <c r="K60" s="33"/>
    </row>
    <row r="61" spans="1:11" hidden="1" x14ac:dyDescent="0.35">
      <c r="A61" s="1"/>
      <c r="B61" s="2"/>
      <c r="C61" s="15"/>
      <c r="D61" s="5"/>
      <c r="E61" s="6"/>
      <c r="F61" s="7"/>
      <c r="G61" s="8"/>
      <c r="H61" s="9"/>
      <c r="I61" s="31"/>
      <c r="J61" s="32"/>
      <c r="K61" s="33"/>
    </row>
    <row r="62" spans="1:11" hidden="1" x14ac:dyDescent="0.35">
      <c r="A62" s="1"/>
      <c r="B62" s="2"/>
      <c r="C62" s="15"/>
      <c r="D62" s="5"/>
      <c r="E62" s="6"/>
      <c r="F62" s="7"/>
      <c r="G62" s="8"/>
      <c r="H62" s="9"/>
      <c r="I62" s="31"/>
      <c r="J62" s="32"/>
      <c r="K62" s="33"/>
    </row>
    <row r="63" spans="1:11" hidden="1" x14ac:dyDescent="0.35">
      <c r="A63" s="1"/>
      <c r="B63" s="2"/>
      <c r="C63" s="15"/>
      <c r="D63" s="5"/>
      <c r="E63" s="6"/>
      <c r="F63" s="7"/>
      <c r="G63" s="8"/>
      <c r="H63" s="9"/>
      <c r="I63" s="31"/>
      <c r="J63" s="32"/>
      <c r="K63" s="33"/>
    </row>
    <row r="64" spans="1:11" hidden="1" x14ac:dyDescent="0.35">
      <c r="A64" s="1"/>
      <c r="B64" s="2"/>
      <c r="C64" s="15"/>
      <c r="D64" s="5"/>
      <c r="E64" s="6"/>
      <c r="F64" s="7"/>
      <c r="G64" s="8"/>
      <c r="H64" s="9"/>
      <c r="I64" s="31"/>
      <c r="J64" s="32"/>
      <c r="K64" s="33"/>
    </row>
    <row r="65" spans="1:11" hidden="1" x14ac:dyDescent="0.35">
      <c r="A65" s="1"/>
      <c r="B65" s="2"/>
      <c r="C65" s="15"/>
      <c r="D65" s="5"/>
      <c r="E65" s="6"/>
      <c r="F65" s="7"/>
      <c r="G65" s="8"/>
      <c r="H65" s="9"/>
      <c r="I65" s="31"/>
      <c r="J65" s="32"/>
      <c r="K65" s="33"/>
    </row>
    <row r="66" spans="1:11" hidden="1" x14ac:dyDescent="0.35">
      <c r="A66" s="1"/>
      <c r="B66" s="2"/>
      <c r="C66" s="15"/>
      <c r="D66" s="5"/>
      <c r="E66" s="6"/>
      <c r="F66" s="7"/>
      <c r="G66" s="8"/>
      <c r="H66" s="9"/>
      <c r="I66" s="31"/>
      <c r="J66" s="32"/>
      <c r="K66" s="33"/>
    </row>
    <row r="67" spans="1:11" hidden="1" x14ac:dyDescent="0.35">
      <c r="A67" s="1"/>
      <c r="B67" s="2"/>
      <c r="C67" s="15"/>
      <c r="D67" s="5"/>
      <c r="E67" s="6"/>
      <c r="F67" s="7"/>
      <c r="G67" s="8"/>
      <c r="H67" s="9"/>
      <c r="I67" s="31"/>
      <c r="J67" s="32"/>
      <c r="K67" s="33"/>
    </row>
    <row r="68" spans="1:11" hidden="1" x14ac:dyDescent="0.35">
      <c r="A68" s="1"/>
      <c r="B68" s="2"/>
      <c r="C68" s="15"/>
      <c r="D68" s="5"/>
      <c r="E68" s="6"/>
      <c r="F68" s="7"/>
      <c r="G68" s="8"/>
      <c r="H68" s="9"/>
      <c r="I68" s="31"/>
      <c r="J68" s="32"/>
      <c r="K68" s="33"/>
    </row>
    <row r="69" spans="1:11" hidden="1" x14ac:dyDescent="0.35">
      <c r="A69" s="1"/>
      <c r="B69" s="2"/>
      <c r="C69" s="15"/>
      <c r="D69" s="5"/>
      <c r="E69" s="6"/>
      <c r="F69" s="7"/>
      <c r="G69" s="8"/>
      <c r="H69" s="9"/>
      <c r="I69" s="31"/>
      <c r="J69" s="32"/>
      <c r="K69" s="33"/>
    </row>
    <row r="70" spans="1:11" hidden="1" x14ac:dyDescent="0.35">
      <c r="A70" s="1"/>
      <c r="B70" s="2"/>
      <c r="C70" s="15"/>
      <c r="D70" s="5"/>
      <c r="E70" s="6"/>
      <c r="F70" s="7"/>
      <c r="G70" s="8"/>
      <c r="H70" s="9"/>
      <c r="I70" s="31"/>
      <c r="J70" s="32"/>
      <c r="K70" s="33"/>
    </row>
    <row r="71" spans="1:11" hidden="1" x14ac:dyDescent="0.35">
      <c r="A71" s="1"/>
      <c r="B71" s="2"/>
      <c r="C71" s="15"/>
      <c r="D71" s="5"/>
      <c r="E71" s="6"/>
      <c r="F71" s="7"/>
      <c r="G71" s="8"/>
      <c r="H71" s="9"/>
      <c r="I71" s="31"/>
      <c r="J71" s="32"/>
      <c r="K71" s="33"/>
    </row>
    <row r="72" spans="1:11" hidden="1" x14ac:dyDescent="0.35">
      <c r="A72" s="1"/>
      <c r="B72" s="2"/>
      <c r="C72" s="15"/>
      <c r="D72" s="5"/>
      <c r="E72" s="6"/>
      <c r="F72" s="7"/>
      <c r="G72" s="8"/>
      <c r="H72" s="9"/>
      <c r="I72" s="31"/>
      <c r="J72" s="32"/>
      <c r="K72" s="33"/>
    </row>
    <row r="73" spans="1:11" hidden="1" x14ac:dyDescent="0.35">
      <c r="A73" s="1"/>
      <c r="B73" s="2"/>
      <c r="C73" s="15"/>
      <c r="D73" s="5"/>
      <c r="E73" s="6"/>
      <c r="F73" s="7"/>
      <c r="G73" s="8"/>
      <c r="H73" s="9"/>
      <c r="I73" s="31"/>
      <c r="J73" s="32"/>
      <c r="K73" s="33"/>
    </row>
    <row r="74" spans="1:11" hidden="1" x14ac:dyDescent="0.35">
      <c r="A74" s="1"/>
      <c r="B74" s="2"/>
      <c r="C74" s="15"/>
      <c r="D74" s="5"/>
      <c r="E74" s="6"/>
      <c r="F74" s="7"/>
      <c r="G74" s="8"/>
      <c r="H74" s="9"/>
      <c r="I74" s="31"/>
      <c r="J74" s="32"/>
      <c r="K74" s="33"/>
    </row>
    <row r="75" spans="1:11" hidden="1" x14ac:dyDescent="0.35">
      <c r="A75" s="1"/>
      <c r="B75" s="2"/>
      <c r="C75" s="15"/>
      <c r="D75" s="5"/>
      <c r="E75" s="6"/>
      <c r="F75" s="7"/>
      <c r="G75" s="8"/>
      <c r="H75" s="9"/>
      <c r="I75" s="31"/>
      <c r="J75" s="32"/>
      <c r="K75" s="33"/>
    </row>
    <row r="76" spans="1:11" hidden="1" x14ac:dyDescent="0.35">
      <c r="A76" s="1"/>
      <c r="B76" s="2"/>
      <c r="C76" s="15"/>
      <c r="D76" s="5"/>
      <c r="E76" s="6"/>
      <c r="F76" s="7"/>
      <c r="G76" s="8"/>
      <c r="H76" s="9"/>
      <c r="I76" s="31"/>
      <c r="J76" s="32"/>
      <c r="K76" s="33"/>
    </row>
    <row r="77" spans="1:11" hidden="1" x14ac:dyDescent="0.35">
      <c r="A77" s="1"/>
      <c r="B77" s="2"/>
      <c r="C77" s="15"/>
      <c r="D77" s="5"/>
      <c r="E77" s="6"/>
      <c r="F77" s="7"/>
      <c r="G77" s="8"/>
      <c r="H77" s="9"/>
      <c r="I77" s="31"/>
      <c r="J77" s="32"/>
      <c r="K77" s="33"/>
    </row>
    <row r="78" spans="1:11" hidden="1" x14ac:dyDescent="0.35">
      <c r="A78" s="1"/>
      <c r="B78" s="2"/>
      <c r="C78" s="15"/>
      <c r="D78" s="5"/>
      <c r="E78" s="6"/>
      <c r="F78" s="7"/>
      <c r="G78" s="8"/>
      <c r="H78" s="9"/>
      <c r="I78" s="31"/>
      <c r="J78" s="32"/>
      <c r="K78" s="33"/>
    </row>
    <row r="79" spans="1:11" hidden="1" x14ac:dyDescent="0.35">
      <c r="A79" s="1"/>
      <c r="B79" s="2"/>
      <c r="C79" s="15"/>
      <c r="D79" s="5"/>
      <c r="E79" s="6"/>
      <c r="F79" s="7"/>
      <c r="G79" s="8"/>
      <c r="H79" s="9"/>
      <c r="I79" s="31"/>
      <c r="J79" s="32"/>
      <c r="K79" s="33"/>
    </row>
    <row r="80" spans="1:11" hidden="1" x14ac:dyDescent="0.35">
      <c r="A80" s="1"/>
      <c r="B80" s="2"/>
      <c r="C80" s="15"/>
      <c r="D80" s="5"/>
      <c r="E80" s="6"/>
      <c r="F80" s="7"/>
      <c r="G80" s="8"/>
      <c r="H80" s="9"/>
      <c r="I80" s="31"/>
      <c r="J80" s="32"/>
      <c r="K80" s="33"/>
    </row>
    <row r="81" spans="1:11" hidden="1" x14ac:dyDescent="0.35">
      <c r="A81" s="1"/>
      <c r="B81" s="2"/>
      <c r="C81" s="15"/>
      <c r="D81" s="5"/>
      <c r="E81" s="6"/>
      <c r="F81" s="7"/>
      <c r="G81" s="8"/>
      <c r="H81" s="9"/>
      <c r="I81" s="31"/>
      <c r="J81" s="32"/>
      <c r="K81" s="33"/>
    </row>
    <row r="82" spans="1:11" hidden="1" x14ac:dyDescent="0.35">
      <c r="A82" s="1"/>
      <c r="B82" s="2"/>
      <c r="C82" s="15"/>
      <c r="D82" s="5"/>
      <c r="E82" s="6"/>
      <c r="F82" s="7"/>
      <c r="G82" s="8"/>
      <c r="H82" s="9"/>
      <c r="I82" s="31"/>
      <c r="J82" s="32"/>
      <c r="K82" s="33"/>
    </row>
    <row r="83" spans="1:11" hidden="1" x14ac:dyDescent="0.35">
      <c r="A83" s="1"/>
      <c r="B83" s="2"/>
      <c r="C83" s="15"/>
      <c r="D83" s="5"/>
      <c r="E83" s="6"/>
      <c r="F83" s="7"/>
      <c r="G83" s="8"/>
      <c r="H83" s="9"/>
      <c r="I83" s="31"/>
      <c r="J83" s="32"/>
      <c r="K83" s="33"/>
    </row>
    <row r="84" spans="1:11" hidden="1" x14ac:dyDescent="0.35">
      <c r="A84" s="1"/>
      <c r="B84" s="2"/>
      <c r="C84" s="15"/>
      <c r="D84" s="5"/>
      <c r="E84" s="6"/>
      <c r="F84" s="7"/>
      <c r="G84" s="8"/>
      <c r="H84" s="9"/>
      <c r="I84" s="31"/>
      <c r="J84" s="32"/>
      <c r="K84" s="33"/>
    </row>
    <row r="85" spans="1:11" hidden="1" x14ac:dyDescent="0.35">
      <c r="A85" s="1"/>
      <c r="B85" s="2"/>
      <c r="C85" s="15"/>
      <c r="D85" s="5"/>
      <c r="E85" s="6"/>
      <c r="F85" s="7"/>
      <c r="G85" s="8"/>
      <c r="H85" s="9"/>
      <c r="I85" s="31"/>
      <c r="J85" s="32"/>
      <c r="K85" s="33"/>
    </row>
    <row r="86" spans="1:11" hidden="1" x14ac:dyDescent="0.35">
      <c r="A86" s="1"/>
      <c r="B86" s="2"/>
      <c r="C86" s="15"/>
      <c r="D86" s="5"/>
      <c r="E86" s="6"/>
      <c r="F86" s="7"/>
      <c r="G86" s="8"/>
      <c r="H86" s="9"/>
      <c r="I86" s="31"/>
      <c r="J86" s="32"/>
      <c r="K86" s="33"/>
    </row>
    <row r="87" spans="1:11" hidden="1" x14ac:dyDescent="0.35">
      <c r="A87" s="1"/>
      <c r="B87" s="2"/>
      <c r="C87" s="15"/>
      <c r="D87" s="5"/>
      <c r="E87" s="6"/>
      <c r="F87" s="7"/>
      <c r="G87" s="8"/>
      <c r="H87" s="9"/>
      <c r="I87" s="31"/>
      <c r="J87" s="32"/>
      <c r="K87" s="33"/>
    </row>
    <row r="88" spans="1:11" hidden="1" x14ac:dyDescent="0.35">
      <c r="A88" s="1"/>
      <c r="B88" s="2"/>
      <c r="C88" s="15"/>
      <c r="D88" s="5"/>
      <c r="E88" s="6"/>
      <c r="F88" s="7"/>
      <c r="G88" s="8"/>
      <c r="H88" s="9"/>
      <c r="I88" s="31"/>
      <c r="J88" s="32"/>
      <c r="K88" s="33"/>
    </row>
    <row r="89" spans="1:11" hidden="1" x14ac:dyDescent="0.35">
      <c r="A89" s="1"/>
      <c r="B89" s="2"/>
      <c r="C89" s="15"/>
      <c r="D89" s="5"/>
      <c r="E89" s="6"/>
      <c r="F89" s="7"/>
      <c r="G89" s="8"/>
      <c r="H89" s="9"/>
      <c r="I89" s="31"/>
      <c r="J89" s="32"/>
      <c r="K89" s="33"/>
    </row>
    <row r="90" spans="1:11" hidden="1" x14ac:dyDescent="0.35">
      <c r="A90" s="1"/>
      <c r="B90" s="2"/>
      <c r="C90" s="15"/>
      <c r="D90" s="5"/>
      <c r="E90" s="6"/>
      <c r="F90" s="7"/>
      <c r="G90" s="8"/>
      <c r="H90" s="9"/>
      <c r="I90" s="31"/>
      <c r="J90" s="32"/>
      <c r="K90" s="33"/>
    </row>
    <row r="91" spans="1:11" hidden="1" x14ac:dyDescent="0.35">
      <c r="A91" s="1"/>
      <c r="B91" s="2"/>
      <c r="C91" s="15"/>
      <c r="D91" s="5"/>
      <c r="E91" s="6"/>
      <c r="F91" s="7"/>
      <c r="G91" s="8"/>
      <c r="H91" s="9"/>
      <c r="I91" s="31"/>
      <c r="J91" s="32"/>
      <c r="K91" s="33"/>
    </row>
    <row r="92" spans="1:11" hidden="1" x14ac:dyDescent="0.35">
      <c r="A92" s="1"/>
      <c r="B92" s="2"/>
      <c r="C92" s="15"/>
      <c r="D92" s="5"/>
      <c r="E92" s="6"/>
      <c r="F92" s="7"/>
      <c r="G92" s="8"/>
      <c r="H92" s="9"/>
      <c r="I92" s="31"/>
      <c r="J92" s="32"/>
      <c r="K92" s="33"/>
    </row>
    <row r="93" spans="1:11" hidden="1" x14ac:dyDescent="0.35">
      <c r="A93" s="1"/>
      <c r="B93" s="2"/>
      <c r="C93" s="15"/>
      <c r="D93" s="5"/>
      <c r="E93" s="6"/>
      <c r="F93" s="7"/>
      <c r="G93" s="8"/>
      <c r="H93" s="9"/>
      <c r="I93" s="31"/>
      <c r="J93" s="32"/>
      <c r="K93" s="33"/>
    </row>
    <row r="94" spans="1:11" hidden="1" x14ac:dyDescent="0.35">
      <c r="A94" s="1"/>
      <c r="B94" s="2"/>
      <c r="C94" s="15"/>
      <c r="D94" s="5"/>
      <c r="E94" s="6"/>
      <c r="F94" s="7"/>
      <c r="G94" s="8"/>
      <c r="H94" s="9"/>
      <c r="I94" s="31"/>
      <c r="J94" s="32"/>
      <c r="K94" s="33"/>
    </row>
    <row r="95" spans="1:11" hidden="1" x14ac:dyDescent="0.35">
      <c r="A95" s="1"/>
      <c r="B95" s="2"/>
      <c r="C95" s="15"/>
      <c r="D95" s="5"/>
      <c r="E95" s="6"/>
      <c r="F95" s="7"/>
      <c r="G95" s="8"/>
      <c r="H95" s="9"/>
      <c r="I95" s="31"/>
      <c r="J95" s="32"/>
      <c r="K95" s="33"/>
    </row>
    <row r="96" spans="1:11" hidden="1" x14ac:dyDescent="0.35">
      <c r="A96" s="1"/>
      <c r="B96" s="2"/>
      <c r="C96" s="15"/>
      <c r="D96" s="5"/>
      <c r="E96" s="6"/>
      <c r="F96" s="7"/>
      <c r="G96" s="8"/>
      <c r="H96" s="9"/>
      <c r="I96" s="31"/>
      <c r="J96" s="32"/>
      <c r="K96" s="33"/>
    </row>
    <row r="97" spans="1:11" hidden="1" x14ac:dyDescent="0.35">
      <c r="A97" s="1"/>
      <c r="B97" s="2"/>
      <c r="C97" s="15"/>
      <c r="D97" s="5"/>
      <c r="E97" s="6"/>
      <c r="F97" s="7"/>
      <c r="G97" s="8"/>
      <c r="H97" s="9"/>
      <c r="I97" s="31"/>
      <c r="J97" s="32"/>
      <c r="K97" s="33"/>
    </row>
    <row r="98" spans="1:11" hidden="1" x14ac:dyDescent="0.35">
      <c r="A98" s="1"/>
      <c r="B98" s="2"/>
      <c r="C98" s="15"/>
      <c r="D98" s="5"/>
      <c r="E98" s="6"/>
      <c r="F98" s="7"/>
      <c r="G98" s="8"/>
      <c r="H98" s="9"/>
      <c r="I98" s="31"/>
      <c r="J98" s="32"/>
      <c r="K98" s="33"/>
    </row>
    <row r="99" spans="1:11" hidden="1" x14ac:dyDescent="0.35">
      <c r="A99" s="1"/>
      <c r="B99" s="2"/>
      <c r="C99" s="15"/>
      <c r="D99" s="5"/>
      <c r="E99" s="6"/>
      <c r="F99" s="7"/>
      <c r="G99" s="8"/>
      <c r="H99" s="9"/>
      <c r="I99" s="31"/>
      <c r="J99" s="32"/>
      <c r="K99" s="33"/>
    </row>
    <row r="100" spans="1:11" hidden="1" x14ac:dyDescent="0.35">
      <c r="A100" s="1"/>
      <c r="B100" s="2"/>
      <c r="C100" s="15"/>
      <c r="D100" s="5"/>
      <c r="E100" s="6"/>
      <c r="F100" s="7"/>
      <c r="G100" s="8"/>
      <c r="H100" s="9"/>
      <c r="I100" s="31"/>
      <c r="J100" s="32"/>
      <c r="K100" s="33"/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/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K43">
    <sortCondition ref="G5:G43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43">
    <cfRule type="colorScale" priority="4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43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43">
    <cfRule type="colorScale" priority="1">
      <colorScale>
        <cfvo type="min"/>
        <cfvo type="num" val="0"/>
        <color rgb="FFF8696B"/>
        <color rgb="FFFFEF9C"/>
      </colorScale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6D4B-30C9-4646-A047-79D9077814B4}">
  <sheetPr codeName="List2"/>
  <dimension ref="A1:K155"/>
  <sheetViews>
    <sheetView zoomScaleNormal="10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3" t="s">
        <v>548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5" customHeight="1" thickBot="1" x14ac:dyDescent="0.4"/>
    <row r="3" spans="1:11" ht="20" customHeight="1" thickTop="1" x14ac:dyDescent="0.35">
      <c r="A3" s="64" t="s">
        <v>0</v>
      </c>
      <c r="B3" s="66" t="s">
        <v>1</v>
      </c>
      <c r="C3" s="68" t="s">
        <v>2</v>
      </c>
      <c r="D3" s="68" t="s">
        <v>348</v>
      </c>
      <c r="E3" s="68"/>
      <c r="F3" s="68" t="s">
        <v>349</v>
      </c>
      <c r="G3" s="68"/>
      <c r="H3" s="58" t="s">
        <v>5</v>
      </c>
      <c r="I3" s="60" t="s">
        <v>350</v>
      </c>
      <c r="J3" s="61"/>
      <c r="K3" s="62"/>
    </row>
    <row r="4" spans="1:11" ht="20" customHeight="1" thickBot="1" x14ac:dyDescent="0.4">
      <c r="A4" s="65"/>
      <c r="B4" s="67"/>
      <c r="C4" s="69"/>
      <c r="D4" s="18" t="s">
        <v>3</v>
      </c>
      <c r="E4" s="19" t="s">
        <v>4</v>
      </c>
      <c r="F4" s="20" t="s">
        <v>3</v>
      </c>
      <c r="G4" s="18" t="s">
        <v>4</v>
      </c>
      <c r="H4" s="59"/>
      <c r="I4" s="38" t="s">
        <v>545</v>
      </c>
      <c r="J4" s="43" t="s">
        <v>546</v>
      </c>
      <c r="K4" s="44" t="s">
        <v>547</v>
      </c>
    </row>
    <row r="5" spans="1:11" ht="15" thickTop="1" x14ac:dyDescent="0.35">
      <c r="A5" s="21" t="s">
        <v>588</v>
      </c>
      <c r="B5" s="22" t="s">
        <v>9</v>
      </c>
      <c r="C5" s="23">
        <v>589.6</v>
      </c>
      <c r="D5" s="24">
        <v>453</v>
      </c>
      <c r="E5" s="25">
        <v>3</v>
      </c>
      <c r="F5" s="26">
        <v>121</v>
      </c>
      <c r="G5" s="27">
        <v>1</v>
      </c>
      <c r="H5" s="28">
        <f t="shared" ref="H5:H36" si="0">E5-G5</f>
        <v>2</v>
      </c>
      <c r="I5" s="37">
        <v>5.1529812779813255</v>
      </c>
      <c r="J5" s="45">
        <f t="shared" ref="J5:J36" si="1">IF(ABS($I5)&gt;=5,SIGN($H5*$I5),"")</f>
        <v>1</v>
      </c>
      <c r="K5" s="46" t="str">
        <f t="shared" ref="K5:K36" si="2">IF(ABS($I5)&gt;=10,SIGN($H5*$I5),"")</f>
        <v/>
      </c>
    </row>
    <row r="6" spans="1:11" x14ac:dyDescent="0.35">
      <c r="A6" s="1" t="s">
        <v>585</v>
      </c>
      <c r="B6" s="2" t="s">
        <v>56</v>
      </c>
      <c r="C6" s="15">
        <v>584.66666666666663</v>
      </c>
      <c r="D6" s="5">
        <v>458</v>
      </c>
      <c r="E6" s="6">
        <v>1</v>
      </c>
      <c r="F6" s="7">
        <v>116</v>
      </c>
      <c r="G6" s="8">
        <v>2</v>
      </c>
      <c r="H6" s="9">
        <f t="shared" si="0"/>
        <v>-1</v>
      </c>
      <c r="I6" s="31">
        <v>10.617503315084036</v>
      </c>
      <c r="J6" s="47">
        <f t="shared" si="1"/>
        <v>-1</v>
      </c>
      <c r="K6" s="48">
        <f t="shared" si="2"/>
        <v>-1</v>
      </c>
    </row>
    <row r="7" spans="1:11" x14ac:dyDescent="0.35">
      <c r="A7" s="1" t="s">
        <v>589</v>
      </c>
      <c r="B7" s="2" t="s">
        <v>590</v>
      </c>
      <c r="C7" s="15">
        <v>731.75</v>
      </c>
      <c r="D7" s="5">
        <v>449</v>
      </c>
      <c r="E7" s="6">
        <v>4</v>
      </c>
      <c r="F7" s="7">
        <v>109</v>
      </c>
      <c r="G7" s="8">
        <v>3</v>
      </c>
      <c r="H7" s="9">
        <f t="shared" si="0"/>
        <v>1</v>
      </c>
      <c r="I7" s="31">
        <v>2.6579795055600925</v>
      </c>
      <c r="J7" s="47" t="str">
        <f t="shared" si="1"/>
        <v/>
      </c>
      <c r="K7" s="48" t="str">
        <f t="shared" si="2"/>
        <v/>
      </c>
    </row>
    <row r="8" spans="1:11" x14ac:dyDescent="0.35">
      <c r="A8" s="1" t="s">
        <v>324</v>
      </c>
      <c r="B8" s="2" t="s">
        <v>31</v>
      </c>
      <c r="C8" s="15">
        <v>579.5</v>
      </c>
      <c r="D8" s="5">
        <v>449</v>
      </c>
      <c r="E8" s="6">
        <v>5</v>
      </c>
      <c r="F8" s="7">
        <v>107</v>
      </c>
      <c r="G8" s="8">
        <v>4</v>
      </c>
      <c r="H8" s="9">
        <f t="shared" si="0"/>
        <v>1</v>
      </c>
      <c r="I8" s="31">
        <v>8.8145118620925587</v>
      </c>
      <c r="J8" s="47">
        <f t="shared" si="1"/>
        <v>1</v>
      </c>
      <c r="K8" s="48" t="str">
        <f t="shared" si="2"/>
        <v/>
      </c>
    </row>
    <row r="9" spans="1:11" x14ac:dyDescent="0.35">
      <c r="A9" s="1" t="s">
        <v>586</v>
      </c>
      <c r="B9" s="2" t="s">
        <v>587</v>
      </c>
      <c r="C9" s="15">
        <v>571.83333333333337</v>
      </c>
      <c r="D9" s="5">
        <v>458</v>
      </c>
      <c r="E9" s="6">
        <v>2</v>
      </c>
      <c r="F9" s="7">
        <v>105</v>
      </c>
      <c r="G9" s="8">
        <v>5</v>
      </c>
      <c r="H9" s="9">
        <f t="shared" si="0"/>
        <v>-3</v>
      </c>
      <c r="I9" s="31">
        <v>5.6579795055600925</v>
      </c>
      <c r="J9" s="47">
        <f t="shared" si="1"/>
        <v>-1</v>
      </c>
      <c r="K9" s="48" t="str">
        <f t="shared" si="2"/>
        <v/>
      </c>
    </row>
    <row r="10" spans="1:11" x14ac:dyDescent="0.35">
      <c r="A10" s="1" t="s">
        <v>591</v>
      </c>
      <c r="B10" s="2" t="s">
        <v>164</v>
      </c>
      <c r="C10" s="15">
        <v>585.20000000000005</v>
      </c>
      <c r="D10" s="5">
        <v>393</v>
      </c>
      <c r="E10" s="6">
        <v>6</v>
      </c>
      <c r="F10" s="7">
        <v>93</v>
      </c>
      <c r="G10" s="8">
        <v>6</v>
      </c>
      <c r="H10" s="9">
        <f t="shared" si="0"/>
        <v>0</v>
      </c>
      <c r="I10" s="31">
        <v>11.379821641918511</v>
      </c>
      <c r="J10" s="47">
        <f t="shared" si="1"/>
        <v>0</v>
      </c>
      <c r="K10" s="48">
        <f t="shared" si="2"/>
        <v>0</v>
      </c>
    </row>
    <row r="11" spans="1:11" x14ac:dyDescent="0.35">
      <c r="A11" s="1" t="s">
        <v>336</v>
      </c>
      <c r="B11" s="2" t="s">
        <v>593</v>
      </c>
      <c r="C11" s="15">
        <v>572.5</v>
      </c>
      <c r="D11" s="5">
        <v>336</v>
      </c>
      <c r="E11" s="6">
        <v>8</v>
      </c>
      <c r="F11" s="7">
        <v>82</v>
      </c>
      <c r="G11" s="8">
        <v>7</v>
      </c>
      <c r="H11" s="9">
        <f t="shared" si="0"/>
        <v>1</v>
      </c>
      <c r="I11" s="31">
        <v>8.5217264038232088</v>
      </c>
      <c r="J11" s="47">
        <f t="shared" si="1"/>
        <v>1</v>
      </c>
      <c r="K11" s="48" t="str">
        <f t="shared" si="2"/>
        <v/>
      </c>
    </row>
    <row r="12" spans="1:11" x14ac:dyDescent="0.35">
      <c r="A12" s="1" t="s">
        <v>331</v>
      </c>
      <c r="B12" s="2" t="s">
        <v>592</v>
      </c>
      <c r="C12" s="15">
        <v>581.20000000000005</v>
      </c>
      <c r="D12" s="5">
        <v>359</v>
      </c>
      <c r="E12" s="6">
        <v>7</v>
      </c>
      <c r="F12" s="7">
        <v>82</v>
      </c>
      <c r="G12" s="8">
        <v>8</v>
      </c>
      <c r="H12" s="9">
        <f t="shared" si="0"/>
        <v>-1</v>
      </c>
      <c r="I12" s="31">
        <v>2.6579795055600925</v>
      </c>
      <c r="J12" s="47" t="str">
        <f t="shared" si="1"/>
        <v/>
      </c>
      <c r="K12" s="48" t="str">
        <f t="shared" si="2"/>
        <v/>
      </c>
    </row>
    <row r="13" spans="1:11" x14ac:dyDescent="0.35">
      <c r="A13" s="1" t="s">
        <v>327</v>
      </c>
      <c r="B13" s="2" t="s">
        <v>328</v>
      </c>
      <c r="C13" s="15">
        <v>568.33333333333337</v>
      </c>
      <c r="D13" s="5">
        <v>319</v>
      </c>
      <c r="E13" s="6">
        <v>11</v>
      </c>
      <c r="F13" s="7">
        <v>81</v>
      </c>
      <c r="G13" s="8">
        <v>9</v>
      </c>
      <c r="H13" s="9">
        <f t="shared" si="0"/>
        <v>2</v>
      </c>
      <c r="I13" s="31">
        <v>7.8553161474128501</v>
      </c>
      <c r="J13" s="47">
        <f t="shared" si="1"/>
        <v>1</v>
      </c>
      <c r="K13" s="48" t="str">
        <f t="shared" si="2"/>
        <v/>
      </c>
    </row>
    <row r="14" spans="1:11" x14ac:dyDescent="0.35">
      <c r="A14" s="1" t="s">
        <v>340</v>
      </c>
      <c r="B14" s="2" t="s">
        <v>322</v>
      </c>
      <c r="C14" s="15">
        <v>564.5</v>
      </c>
      <c r="D14" s="5">
        <v>318</v>
      </c>
      <c r="E14" s="6">
        <v>12</v>
      </c>
      <c r="F14" s="7">
        <v>76</v>
      </c>
      <c r="G14" s="8">
        <v>10</v>
      </c>
      <c r="H14" s="9">
        <f t="shared" si="0"/>
        <v>2</v>
      </c>
      <c r="I14" s="31">
        <v>5.6579795055600925</v>
      </c>
      <c r="J14" s="47">
        <f t="shared" si="1"/>
        <v>1</v>
      </c>
      <c r="K14" s="48" t="str">
        <f t="shared" si="2"/>
        <v/>
      </c>
    </row>
    <row r="15" spans="1:11" x14ac:dyDescent="0.35">
      <c r="A15" s="1" t="s">
        <v>326</v>
      </c>
      <c r="B15" s="2" t="s">
        <v>594</v>
      </c>
      <c r="C15" s="15">
        <v>574.20000000000005</v>
      </c>
      <c r="D15" s="5">
        <v>330</v>
      </c>
      <c r="E15" s="6">
        <v>9</v>
      </c>
      <c r="F15" s="7">
        <v>74</v>
      </c>
      <c r="G15" s="8">
        <v>11</v>
      </c>
      <c r="H15" s="9">
        <f t="shared" si="0"/>
        <v>-2</v>
      </c>
      <c r="I15" s="31">
        <v>3.3107572833379209</v>
      </c>
      <c r="J15" s="47" t="str">
        <f t="shared" si="1"/>
        <v/>
      </c>
      <c r="K15" s="48" t="str">
        <f t="shared" si="2"/>
        <v/>
      </c>
    </row>
    <row r="16" spans="1:11" x14ac:dyDescent="0.35">
      <c r="A16" s="1" t="s">
        <v>595</v>
      </c>
      <c r="B16" s="2" t="s">
        <v>596</v>
      </c>
      <c r="C16" s="15">
        <v>564.79999999999995</v>
      </c>
      <c r="D16" s="5">
        <v>326</v>
      </c>
      <c r="E16" s="6">
        <v>10</v>
      </c>
      <c r="F16" s="7">
        <v>71</v>
      </c>
      <c r="G16" s="8">
        <v>12</v>
      </c>
      <c r="H16" s="9">
        <f t="shared" si="0"/>
        <v>-2</v>
      </c>
      <c r="I16" s="31">
        <v>5.2280423280423065</v>
      </c>
      <c r="J16" s="47">
        <f t="shared" si="1"/>
        <v>-1</v>
      </c>
      <c r="K16" s="48" t="str">
        <f t="shared" si="2"/>
        <v/>
      </c>
    </row>
    <row r="17" spans="1:11" x14ac:dyDescent="0.35">
      <c r="A17" s="1" t="s">
        <v>597</v>
      </c>
      <c r="B17" s="2" t="s">
        <v>598</v>
      </c>
      <c r="C17" s="15">
        <v>563.25</v>
      </c>
      <c r="D17" s="5">
        <v>199</v>
      </c>
      <c r="E17" s="6">
        <v>13</v>
      </c>
      <c r="F17" s="7">
        <v>43</v>
      </c>
      <c r="G17" s="8">
        <v>13</v>
      </c>
      <c r="H17" s="9">
        <f t="shared" si="0"/>
        <v>0</v>
      </c>
      <c r="I17" s="31">
        <v>-3.6810846560847494</v>
      </c>
      <c r="J17" s="47" t="str">
        <f t="shared" si="1"/>
        <v/>
      </c>
      <c r="K17" s="48" t="str">
        <f t="shared" si="2"/>
        <v/>
      </c>
    </row>
    <row r="18" spans="1:11" x14ac:dyDescent="0.35">
      <c r="A18" s="1" t="s">
        <v>599</v>
      </c>
      <c r="B18" s="2" t="s">
        <v>600</v>
      </c>
      <c r="C18" s="15">
        <v>552.25</v>
      </c>
      <c r="D18" s="5">
        <v>185</v>
      </c>
      <c r="E18" s="6">
        <v>14</v>
      </c>
      <c r="F18" s="7">
        <v>41</v>
      </c>
      <c r="G18" s="8">
        <v>14</v>
      </c>
      <c r="H18" s="9">
        <f t="shared" si="0"/>
        <v>0</v>
      </c>
      <c r="I18" s="31">
        <v>-1.7227513227512645</v>
      </c>
      <c r="J18" s="47" t="str">
        <f t="shared" si="1"/>
        <v/>
      </c>
      <c r="K18" s="48" t="str">
        <f t="shared" si="2"/>
        <v/>
      </c>
    </row>
    <row r="19" spans="1:11" x14ac:dyDescent="0.35">
      <c r="A19" s="1" t="s">
        <v>601</v>
      </c>
      <c r="B19" s="2" t="s">
        <v>596</v>
      </c>
      <c r="C19" s="15">
        <v>560.6</v>
      </c>
      <c r="D19" s="5">
        <v>164</v>
      </c>
      <c r="E19" s="6">
        <v>15</v>
      </c>
      <c r="F19" s="7">
        <v>39</v>
      </c>
      <c r="G19" s="8">
        <v>15</v>
      </c>
      <c r="H19" s="9">
        <f t="shared" si="0"/>
        <v>0</v>
      </c>
      <c r="I19" s="31">
        <v>-1.6606084656085613</v>
      </c>
      <c r="J19" s="47" t="str">
        <f t="shared" si="1"/>
        <v/>
      </c>
      <c r="K19" s="48" t="str">
        <f t="shared" si="2"/>
        <v/>
      </c>
    </row>
    <row r="20" spans="1:11" x14ac:dyDescent="0.35">
      <c r="A20" s="1" t="s">
        <v>602</v>
      </c>
      <c r="B20" s="2" t="s">
        <v>587</v>
      </c>
      <c r="C20" s="15">
        <v>548.79999999999995</v>
      </c>
      <c r="D20" s="5">
        <v>133</v>
      </c>
      <c r="E20" s="6">
        <v>17</v>
      </c>
      <c r="F20" s="7">
        <v>39</v>
      </c>
      <c r="G20" s="8">
        <v>16</v>
      </c>
      <c r="H20" s="9">
        <f t="shared" si="0"/>
        <v>1</v>
      </c>
      <c r="I20" s="31">
        <v>-1.1446838525871499</v>
      </c>
      <c r="J20" s="47" t="str">
        <f t="shared" si="1"/>
        <v/>
      </c>
      <c r="K20" s="48" t="str">
        <f t="shared" si="2"/>
        <v/>
      </c>
    </row>
    <row r="21" spans="1:11" x14ac:dyDescent="0.35">
      <c r="A21" s="1" t="s">
        <v>337</v>
      </c>
      <c r="B21" s="2" t="s">
        <v>309</v>
      </c>
      <c r="C21" s="15">
        <v>554.6</v>
      </c>
      <c r="D21" s="5">
        <v>162</v>
      </c>
      <c r="E21" s="6">
        <v>16</v>
      </c>
      <c r="F21" s="7">
        <v>37</v>
      </c>
      <c r="G21" s="8">
        <v>17</v>
      </c>
      <c r="H21" s="9">
        <f t="shared" si="0"/>
        <v>-1</v>
      </c>
      <c r="I21" s="31">
        <v>-0.28035205535206842</v>
      </c>
      <c r="J21" s="47" t="str">
        <f t="shared" si="1"/>
        <v/>
      </c>
      <c r="K21" s="48" t="str">
        <f t="shared" si="2"/>
        <v/>
      </c>
    </row>
    <row r="22" spans="1:11" x14ac:dyDescent="0.35">
      <c r="A22" s="1" t="s">
        <v>603</v>
      </c>
      <c r="B22" s="2" t="s">
        <v>335</v>
      </c>
      <c r="C22" s="15">
        <v>553</v>
      </c>
      <c r="D22" s="5">
        <v>124</v>
      </c>
      <c r="E22" s="6">
        <v>18</v>
      </c>
      <c r="F22" s="7">
        <v>33</v>
      </c>
      <c r="G22" s="8">
        <v>18</v>
      </c>
      <c r="H22" s="9">
        <f t="shared" si="0"/>
        <v>0</v>
      </c>
      <c r="I22" s="31">
        <v>-1.1446838525871499</v>
      </c>
      <c r="J22" s="47" t="str">
        <f t="shared" si="1"/>
        <v/>
      </c>
      <c r="K22" s="48" t="str">
        <f t="shared" si="2"/>
        <v/>
      </c>
    </row>
    <row r="23" spans="1:11" x14ac:dyDescent="0.35">
      <c r="A23" s="1" t="s">
        <v>607</v>
      </c>
      <c r="B23" s="2" t="s">
        <v>596</v>
      </c>
      <c r="C23" s="15">
        <v>550.20000000000005</v>
      </c>
      <c r="D23" s="5">
        <v>83</v>
      </c>
      <c r="E23" s="6">
        <v>25</v>
      </c>
      <c r="F23" s="7">
        <v>31</v>
      </c>
      <c r="G23" s="8">
        <v>19</v>
      </c>
      <c r="H23" s="9">
        <f t="shared" si="0"/>
        <v>6</v>
      </c>
      <c r="I23" s="31">
        <v>-1.6606084656085613</v>
      </c>
      <c r="J23" s="47" t="str">
        <f t="shared" si="1"/>
        <v/>
      </c>
      <c r="K23" s="48" t="str">
        <f t="shared" si="2"/>
        <v/>
      </c>
    </row>
    <row r="24" spans="1:11" x14ac:dyDescent="0.35">
      <c r="A24" s="1" t="s">
        <v>604</v>
      </c>
      <c r="B24" s="2" t="s">
        <v>48</v>
      </c>
      <c r="C24" s="15">
        <v>540</v>
      </c>
      <c r="D24" s="5">
        <v>121</v>
      </c>
      <c r="E24" s="6">
        <v>19</v>
      </c>
      <c r="F24" s="7">
        <v>29</v>
      </c>
      <c r="G24" s="8">
        <v>20</v>
      </c>
      <c r="H24" s="9">
        <f t="shared" si="0"/>
        <v>-1</v>
      </c>
      <c r="I24" s="31">
        <v>-9.0484472934473388</v>
      </c>
      <c r="J24" s="47">
        <f t="shared" si="1"/>
        <v>1</v>
      </c>
      <c r="K24" s="48" t="str">
        <f t="shared" si="2"/>
        <v/>
      </c>
    </row>
    <row r="25" spans="1:11" x14ac:dyDescent="0.35">
      <c r="A25" s="1" t="s">
        <v>605</v>
      </c>
      <c r="B25" s="2" t="s">
        <v>172</v>
      </c>
      <c r="C25" s="15">
        <v>550.5</v>
      </c>
      <c r="D25" s="5">
        <v>107</v>
      </c>
      <c r="E25" s="6">
        <v>21</v>
      </c>
      <c r="F25" s="7">
        <v>25</v>
      </c>
      <c r="G25" s="8">
        <v>21</v>
      </c>
      <c r="H25" s="9">
        <f t="shared" si="0"/>
        <v>0</v>
      </c>
      <c r="I25" s="31">
        <v>-3.0361788898079567</v>
      </c>
      <c r="J25" s="47" t="str">
        <f t="shared" si="1"/>
        <v/>
      </c>
      <c r="K25" s="48" t="str">
        <f t="shared" si="2"/>
        <v/>
      </c>
    </row>
    <row r="26" spans="1:11" x14ac:dyDescent="0.35">
      <c r="A26" s="1" t="s">
        <v>330</v>
      </c>
      <c r="B26" s="2" t="s">
        <v>53</v>
      </c>
      <c r="C26" s="15">
        <v>542.75</v>
      </c>
      <c r="D26" s="5">
        <v>111</v>
      </c>
      <c r="E26" s="6">
        <v>20</v>
      </c>
      <c r="F26" s="7">
        <v>25</v>
      </c>
      <c r="G26" s="8">
        <v>22</v>
      </c>
      <c r="H26" s="9">
        <f t="shared" si="0"/>
        <v>-2</v>
      </c>
      <c r="I26" s="31">
        <v>-1.7707671957671209</v>
      </c>
      <c r="J26" s="47" t="str">
        <f t="shared" si="1"/>
        <v/>
      </c>
      <c r="K26" s="48" t="str">
        <f t="shared" si="2"/>
        <v/>
      </c>
    </row>
    <row r="27" spans="1:11" x14ac:dyDescent="0.35">
      <c r="A27" s="1" t="s">
        <v>344</v>
      </c>
      <c r="B27" s="2" t="s">
        <v>121</v>
      </c>
      <c r="C27" s="15">
        <v>538.79999999999995</v>
      </c>
      <c r="D27" s="5">
        <v>84</v>
      </c>
      <c r="E27" s="6">
        <v>24</v>
      </c>
      <c r="F27" s="7">
        <v>23</v>
      </c>
      <c r="G27" s="8">
        <v>23</v>
      </c>
      <c r="H27" s="9">
        <f t="shared" si="0"/>
        <v>1</v>
      </c>
      <c r="I27" s="31">
        <v>-4.5986788898079567</v>
      </c>
      <c r="J27" s="47" t="str">
        <f t="shared" si="1"/>
        <v/>
      </c>
      <c r="K27" s="48" t="str">
        <f t="shared" si="2"/>
        <v/>
      </c>
    </row>
    <row r="28" spans="1:11" x14ac:dyDescent="0.35">
      <c r="A28" s="1" t="s">
        <v>329</v>
      </c>
      <c r="B28" s="2" t="s">
        <v>13</v>
      </c>
      <c r="C28" s="15">
        <v>543</v>
      </c>
      <c r="D28" s="5">
        <v>107</v>
      </c>
      <c r="E28" s="6">
        <v>22</v>
      </c>
      <c r="F28" s="7">
        <v>23</v>
      </c>
      <c r="G28" s="8">
        <v>24</v>
      </c>
      <c r="H28" s="9">
        <f t="shared" si="0"/>
        <v>-2</v>
      </c>
      <c r="I28" s="31">
        <v>-5.5995370370370665</v>
      </c>
      <c r="J28" s="47">
        <f t="shared" si="1"/>
        <v>1</v>
      </c>
      <c r="K28" s="48" t="str">
        <f t="shared" si="2"/>
        <v/>
      </c>
    </row>
    <row r="29" spans="1:11" x14ac:dyDescent="0.35">
      <c r="A29" s="1" t="s">
        <v>613</v>
      </c>
      <c r="B29" s="2" t="s">
        <v>614</v>
      </c>
      <c r="C29" s="15">
        <v>557.4</v>
      </c>
      <c r="D29" s="5">
        <v>70</v>
      </c>
      <c r="E29" s="6">
        <v>29</v>
      </c>
      <c r="F29" s="7">
        <v>23</v>
      </c>
      <c r="G29" s="8">
        <v>25</v>
      </c>
      <c r="H29" s="9">
        <f t="shared" si="0"/>
        <v>4</v>
      </c>
      <c r="I29" s="31">
        <v>-3.0361788898079567</v>
      </c>
      <c r="J29" s="47" t="str">
        <f t="shared" si="1"/>
        <v/>
      </c>
      <c r="K29" s="48" t="str">
        <f t="shared" si="2"/>
        <v/>
      </c>
    </row>
    <row r="30" spans="1:11" x14ac:dyDescent="0.35">
      <c r="A30" s="1" t="s">
        <v>333</v>
      </c>
      <c r="B30" s="2" t="s">
        <v>606</v>
      </c>
      <c r="C30" s="15">
        <v>563</v>
      </c>
      <c r="D30" s="5">
        <v>91</v>
      </c>
      <c r="E30" s="6">
        <v>23</v>
      </c>
      <c r="F30" s="7">
        <v>22</v>
      </c>
      <c r="G30" s="8">
        <v>26</v>
      </c>
      <c r="H30" s="9">
        <f t="shared" si="0"/>
        <v>-3</v>
      </c>
      <c r="I30" s="31">
        <v>4.8067447188415144</v>
      </c>
      <c r="J30" s="47" t="str">
        <f t="shared" si="1"/>
        <v/>
      </c>
      <c r="K30" s="48" t="str">
        <f t="shared" si="2"/>
        <v/>
      </c>
    </row>
    <row r="31" spans="1:11" x14ac:dyDescent="0.35">
      <c r="A31" s="1" t="s">
        <v>609</v>
      </c>
      <c r="B31" s="2" t="s">
        <v>610</v>
      </c>
      <c r="C31" s="15">
        <v>546</v>
      </c>
      <c r="D31" s="5">
        <v>76</v>
      </c>
      <c r="E31" s="6">
        <v>27</v>
      </c>
      <c r="F31" s="7">
        <v>20</v>
      </c>
      <c r="G31" s="8">
        <v>27</v>
      </c>
      <c r="H31" s="9">
        <f t="shared" si="0"/>
        <v>0</v>
      </c>
      <c r="I31" s="31">
        <v>-5.7406660692951164</v>
      </c>
      <c r="J31" s="47">
        <f t="shared" si="1"/>
        <v>0</v>
      </c>
      <c r="K31" s="48" t="str">
        <f t="shared" si="2"/>
        <v/>
      </c>
    </row>
    <row r="32" spans="1:11" x14ac:dyDescent="0.35">
      <c r="A32" s="1" t="s">
        <v>611</v>
      </c>
      <c r="B32" s="2" t="s">
        <v>612</v>
      </c>
      <c r="C32" s="15">
        <v>534.25</v>
      </c>
      <c r="D32" s="5">
        <v>73</v>
      </c>
      <c r="E32" s="6">
        <v>28</v>
      </c>
      <c r="F32" s="7">
        <v>18</v>
      </c>
      <c r="G32" s="8">
        <v>28</v>
      </c>
      <c r="H32" s="9">
        <f t="shared" si="0"/>
        <v>0</v>
      </c>
      <c r="I32" s="31">
        <v>-3.6810846560847494</v>
      </c>
      <c r="J32" s="47" t="str">
        <f t="shared" si="1"/>
        <v/>
      </c>
      <c r="K32" s="48" t="str">
        <f t="shared" si="2"/>
        <v/>
      </c>
    </row>
    <row r="33" spans="1:11" x14ac:dyDescent="0.35">
      <c r="A33" s="1" t="s">
        <v>338</v>
      </c>
      <c r="B33" s="2" t="s">
        <v>339</v>
      </c>
      <c r="C33" s="15">
        <v>540.5</v>
      </c>
      <c r="D33" s="5">
        <v>57</v>
      </c>
      <c r="E33" s="6">
        <v>30</v>
      </c>
      <c r="F33" s="7">
        <v>17</v>
      </c>
      <c r="G33" s="8">
        <v>29</v>
      </c>
      <c r="H33" s="9">
        <f t="shared" si="0"/>
        <v>1</v>
      </c>
      <c r="I33" s="31">
        <v>-5.448447293447316</v>
      </c>
      <c r="J33" s="47">
        <f t="shared" si="1"/>
        <v>-1</v>
      </c>
      <c r="K33" s="48" t="str">
        <f t="shared" si="2"/>
        <v/>
      </c>
    </row>
    <row r="34" spans="1:11" x14ac:dyDescent="0.35">
      <c r="A34" s="1" t="s">
        <v>325</v>
      </c>
      <c r="B34" s="2" t="s">
        <v>592</v>
      </c>
      <c r="C34" s="15">
        <v>527.4</v>
      </c>
      <c r="D34" s="5">
        <v>41</v>
      </c>
      <c r="E34" s="6">
        <v>33</v>
      </c>
      <c r="F34" s="7">
        <v>16</v>
      </c>
      <c r="G34" s="8">
        <v>30</v>
      </c>
      <c r="H34" s="9">
        <f t="shared" si="0"/>
        <v>3</v>
      </c>
      <c r="I34" s="31">
        <v>2.4446627148239486</v>
      </c>
      <c r="J34" s="47" t="str">
        <f t="shared" si="1"/>
        <v/>
      </c>
      <c r="K34" s="48" t="str">
        <f t="shared" si="2"/>
        <v/>
      </c>
    </row>
    <row r="35" spans="1:11" x14ac:dyDescent="0.35">
      <c r="A35" s="1" t="s">
        <v>615</v>
      </c>
      <c r="B35" s="2" t="s">
        <v>346</v>
      </c>
      <c r="C35" s="15">
        <v>546</v>
      </c>
      <c r="D35" s="5">
        <v>48</v>
      </c>
      <c r="E35" s="6">
        <v>31</v>
      </c>
      <c r="F35" s="7">
        <v>16</v>
      </c>
      <c r="G35" s="8">
        <v>31</v>
      </c>
      <c r="H35" s="9">
        <f t="shared" si="0"/>
        <v>0</v>
      </c>
      <c r="I35" s="31">
        <v>-9.8678889807956693E-2</v>
      </c>
      <c r="J35" s="47" t="str">
        <f t="shared" si="1"/>
        <v/>
      </c>
      <c r="K35" s="48" t="str">
        <f t="shared" si="2"/>
        <v/>
      </c>
    </row>
    <row r="36" spans="1:11" x14ac:dyDescent="0.35">
      <c r="A36" s="1" t="s">
        <v>608</v>
      </c>
      <c r="B36" s="2" t="s">
        <v>48</v>
      </c>
      <c r="C36" s="15">
        <v>520.4</v>
      </c>
      <c r="D36" s="5">
        <v>77</v>
      </c>
      <c r="E36" s="6">
        <v>26</v>
      </c>
      <c r="F36" s="7">
        <v>14</v>
      </c>
      <c r="G36" s="8">
        <v>32</v>
      </c>
      <c r="H36" s="9">
        <f t="shared" si="0"/>
        <v>-6</v>
      </c>
      <c r="I36" s="31">
        <v>-11.578703703703695</v>
      </c>
      <c r="J36" s="47">
        <f t="shared" si="1"/>
        <v>1</v>
      </c>
      <c r="K36" s="48">
        <f t="shared" si="2"/>
        <v>1</v>
      </c>
    </row>
    <row r="37" spans="1:11" x14ac:dyDescent="0.35">
      <c r="A37" s="1" t="s">
        <v>341</v>
      </c>
      <c r="B37" s="2" t="s">
        <v>619</v>
      </c>
      <c r="C37" s="15">
        <v>553.33333333333337</v>
      </c>
      <c r="D37" s="5">
        <v>30</v>
      </c>
      <c r="E37" s="6">
        <v>37</v>
      </c>
      <c r="F37" s="7">
        <v>14</v>
      </c>
      <c r="G37" s="8">
        <v>33</v>
      </c>
      <c r="H37" s="9">
        <f t="shared" ref="H37:H68" si="3">E37-G37</f>
        <v>4</v>
      </c>
      <c r="I37" s="31">
        <v>-8.2012223141305185E-2</v>
      </c>
      <c r="J37" s="47" t="str">
        <f t="shared" ref="J37:J63" si="4">IF(ABS($I37)&gt;=5,SIGN($H37*$I37),"")</f>
        <v/>
      </c>
      <c r="K37" s="48" t="str">
        <f t="shared" ref="K37:K63" si="5">IF(ABS($I37)&gt;=10,SIGN($H37*$I37),"")</f>
        <v/>
      </c>
    </row>
    <row r="38" spans="1:11" x14ac:dyDescent="0.35">
      <c r="A38" s="1" t="s">
        <v>617</v>
      </c>
      <c r="B38" s="2" t="s">
        <v>172</v>
      </c>
      <c r="C38" s="15">
        <v>530</v>
      </c>
      <c r="D38" s="5">
        <v>37</v>
      </c>
      <c r="E38" s="6">
        <v>34</v>
      </c>
      <c r="F38" s="7">
        <v>11</v>
      </c>
      <c r="G38" s="8">
        <v>34</v>
      </c>
      <c r="H38" s="9">
        <f t="shared" si="3"/>
        <v>0</v>
      </c>
      <c r="I38" s="31">
        <v>-3.0361788898079567</v>
      </c>
      <c r="J38" s="47" t="str">
        <f t="shared" si="4"/>
        <v/>
      </c>
      <c r="K38" s="48" t="str">
        <f t="shared" si="5"/>
        <v/>
      </c>
    </row>
    <row r="39" spans="1:11" x14ac:dyDescent="0.35">
      <c r="A39" s="1" t="s">
        <v>622</v>
      </c>
      <c r="B39" s="2" t="s">
        <v>623</v>
      </c>
      <c r="C39" s="15">
        <v>501.5</v>
      </c>
      <c r="D39" s="5">
        <v>27</v>
      </c>
      <c r="E39" s="6">
        <v>39</v>
      </c>
      <c r="F39" s="7">
        <v>10</v>
      </c>
      <c r="G39" s="8">
        <v>35</v>
      </c>
      <c r="H39" s="9">
        <f t="shared" si="3"/>
        <v>4</v>
      </c>
      <c r="I39" s="31">
        <v>0.73433393070490638</v>
      </c>
      <c r="J39" s="47" t="str">
        <f t="shared" si="4"/>
        <v/>
      </c>
      <c r="K39" s="48" t="str">
        <f t="shared" si="5"/>
        <v/>
      </c>
    </row>
    <row r="40" spans="1:11" x14ac:dyDescent="0.35">
      <c r="A40" s="1" t="s">
        <v>332</v>
      </c>
      <c r="B40" s="2" t="s">
        <v>618</v>
      </c>
      <c r="C40" s="15">
        <v>529</v>
      </c>
      <c r="D40" s="5">
        <v>31</v>
      </c>
      <c r="E40" s="6">
        <v>36</v>
      </c>
      <c r="F40" s="7">
        <v>10</v>
      </c>
      <c r="G40" s="8">
        <v>36</v>
      </c>
      <c r="H40" s="9">
        <f t="shared" si="3"/>
        <v>0</v>
      </c>
      <c r="I40" s="31">
        <v>3.438821110192066</v>
      </c>
      <c r="J40" s="47" t="str">
        <f t="shared" si="4"/>
        <v/>
      </c>
      <c r="K40" s="48" t="str">
        <f t="shared" si="5"/>
        <v/>
      </c>
    </row>
    <row r="41" spans="1:11" x14ac:dyDescent="0.35">
      <c r="A41" s="1" t="s">
        <v>347</v>
      </c>
      <c r="B41" s="2" t="s">
        <v>616</v>
      </c>
      <c r="C41" s="15">
        <v>542.5</v>
      </c>
      <c r="D41" s="5">
        <v>46</v>
      </c>
      <c r="E41" s="6">
        <v>32</v>
      </c>
      <c r="F41" s="7">
        <v>10</v>
      </c>
      <c r="G41" s="8">
        <v>37</v>
      </c>
      <c r="H41" s="9">
        <f t="shared" si="3"/>
        <v>-5</v>
      </c>
      <c r="I41" s="31">
        <v>-6.2317806267806191</v>
      </c>
      <c r="J41" s="47">
        <f t="shared" si="4"/>
        <v>1</v>
      </c>
      <c r="K41" s="48" t="str">
        <f t="shared" si="5"/>
        <v/>
      </c>
    </row>
    <row r="42" spans="1:11" x14ac:dyDescent="0.35">
      <c r="A42" s="1" t="s">
        <v>345</v>
      </c>
      <c r="B42" s="2" t="s">
        <v>31</v>
      </c>
      <c r="C42" s="15">
        <v>543.5</v>
      </c>
      <c r="D42" s="5">
        <v>6</v>
      </c>
      <c r="E42" s="6">
        <v>42</v>
      </c>
      <c r="F42" s="7">
        <v>9</v>
      </c>
      <c r="G42" s="8">
        <v>38</v>
      </c>
      <c r="H42" s="9">
        <f t="shared" si="3"/>
        <v>4</v>
      </c>
      <c r="I42" s="31">
        <v>2.316457586618867</v>
      </c>
      <c r="J42" s="47" t="str">
        <f t="shared" si="4"/>
        <v/>
      </c>
      <c r="K42" s="48" t="str">
        <f t="shared" si="5"/>
        <v/>
      </c>
    </row>
    <row r="43" spans="1:11" x14ac:dyDescent="0.35">
      <c r="A43" s="1" t="s">
        <v>620</v>
      </c>
      <c r="B43" s="2" t="s">
        <v>621</v>
      </c>
      <c r="C43" s="15">
        <v>534.5</v>
      </c>
      <c r="D43" s="5">
        <v>29</v>
      </c>
      <c r="E43" s="6">
        <v>38</v>
      </c>
      <c r="F43" s="7">
        <v>7</v>
      </c>
      <c r="G43" s="8">
        <v>39</v>
      </c>
      <c r="H43" s="9">
        <f t="shared" si="3"/>
        <v>-1</v>
      </c>
      <c r="I43" s="31">
        <v>-10.495370370370438</v>
      </c>
      <c r="J43" s="47">
        <f t="shared" si="4"/>
        <v>1</v>
      </c>
      <c r="K43" s="48">
        <f t="shared" si="5"/>
        <v>1</v>
      </c>
    </row>
    <row r="44" spans="1:11" x14ac:dyDescent="0.35">
      <c r="A44" s="1" t="s">
        <v>624</v>
      </c>
      <c r="B44" s="2" t="s">
        <v>71</v>
      </c>
      <c r="C44" s="15">
        <v>509.5</v>
      </c>
      <c r="D44" s="5">
        <v>19</v>
      </c>
      <c r="E44" s="6">
        <v>40</v>
      </c>
      <c r="F44" s="7">
        <v>7</v>
      </c>
      <c r="G44" s="8">
        <v>40</v>
      </c>
      <c r="H44" s="9">
        <f t="shared" si="3"/>
        <v>0</v>
      </c>
      <c r="I44" s="31">
        <v>-6.5287037037037408</v>
      </c>
      <c r="J44" s="47">
        <f t="shared" si="4"/>
        <v>0</v>
      </c>
      <c r="K44" s="48" t="str">
        <f t="shared" si="5"/>
        <v/>
      </c>
    </row>
    <row r="45" spans="1:11" x14ac:dyDescent="0.35">
      <c r="A45" s="1" t="s">
        <v>342</v>
      </c>
      <c r="B45" s="2" t="s">
        <v>343</v>
      </c>
      <c r="C45" s="15">
        <v>546</v>
      </c>
      <c r="D45" s="5">
        <v>32</v>
      </c>
      <c r="E45" s="6">
        <v>35</v>
      </c>
      <c r="F45" s="7">
        <v>6</v>
      </c>
      <c r="G45" s="8">
        <v>41</v>
      </c>
      <c r="H45" s="9">
        <f t="shared" si="3"/>
        <v>-6</v>
      </c>
      <c r="I45" s="31">
        <v>-19.44537037037037</v>
      </c>
      <c r="J45" s="47">
        <f t="shared" si="4"/>
        <v>1</v>
      </c>
      <c r="K45" s="48">
        <f t="shared" si="5"/>
        <v>1</v>
      </c>
    </row>
    <row r="46" spans="1:11" x14ac:dyDescent="0.35">
      <c r="A46" s="1" t="s">
        <v>626</v>
      </c>
      <c r="B46" s="2" t="s">
        <v>164</v>
      </c>
      <c r="C46" s="15">
        <v>538</v>
      </c>
      <c r="D46" s="5">
        <v>5</v>
      </c>
      <c r="E46" s="6">
        <v>43</v>
      </c>
      <c r="F46" s="7">
        <v>5</v>
      </c>
      <c r="G46" s="8">
        <v>42</v>
      </c>
      <c r="H46" s="9">
        <f t="shared" si="3"/>
        <v>1</v>
      </c>
      <c r="I46" s="31">
        <v>0.73433393070490638</v>
      </c>
      <c r="J46" s="47" t="str">
        <f t="shared" si="4"/>
        <v/>
      </c>
      <c r="K46" s="48" t="str">
        <f t="shared" si="5"/>
        <v/>
      </c>
    </row>
    <row r="47" spans="1:11" x14ac:dyDescent="0.35">
      <c r="A47" s="1" t="s">
        <v>625</v>
      </c>
      <c r="B47" s="2" t="s">
        <v>616</v>
      </c>
      <c r="C47" s="15">
        <v>514.25</v>
      </c>
      <c r="D47" s="5">
        <v>13</v>
      </c>
      <c r="E47" s="6">
        <v>41</v>
      </c>
      <c r="F47" s="7">
        <v>4</v>
      </c>
      <c r="G47" s="8">
        <v>43</v>
      </c>
      <c r="H47" s="9">
        <f t="shared" si="3"/>
        <v>-2</v>
      </c>
      <c r="I47" s="31">
        <v>-5.3287037037036953</v>
      </c>
      <c r="J47" s="47">
        <f t="shared" si="4"/>
        <v>1</v>
      </c>
      <c r="K47" s="48" t="str">
        <f t="shared" si="5"/>
        <v/>
      </c>
    </row>
    <row r="48" spans="1:11" x14ac:dyDescent="0.35">
      <c r="A48" s="1" t="s">
        <v>627</v>
      </c>
      <c r="B48" s="2" t="s">
        <v>71</v>
      </c>
      <c r="C48" s="15">
        <v>536.5</v>
      </c>
      <c r="D48" s="5">
        <v>4</v>
      </c>
      <c r="E48" s="6">
        <v>44</v>
      </c>
      <c r="F48" s="7">
        <v>4</v>
      </c>
      <c r="G48" s="8">
        <v>44</v>
      </c>
      <c r="H48" s="9">
        <f t="shared" si="3"/>
        <v>0</v>
      </c>
      <c r="I48" s="31">
        <v>-6.5287037037037408</v>
      </c>
      <c r="J48" s="47">
        <f t="shared" si="4"/>
        <v>0</v>
      </c>
      <c r="K48" s="48" t="str">
        <f t="shared" si="5"/>
        <v/>
      </c>
    </row>
    <row r="49" spans="1:11" x14ac:dyDescent="0.35">
      <c r="A49" s="1" t="s">
        <v>629</v>
      </c>
      <c r="B49" s="2" t="s">
        <v>229</v>
      </c>
      <c r="C49" s="15">
        <v>516.20000000000005</v>
      </c>
      <c r="D49" s="5">
        <v>2</v>
      </c>
      <c r="E49" s="6">
        <v>46</v>
      </c>
      <c r="F49" s="7">
        <v>3</v>
      </c>
      <c r="G49" s="8">
        <v>45</v>
      </c>
      <c r="H49" s="9">
        <f t="shared" si="3"/>
        <v>1</v>
      </c>
      <c r="I49" s="31">
        <v>-4.0120370370369756</v>
      </c>
      <c r="J49" s="47" t="str">
        <f t="shared" si="4"/>
        <v/>
      </c>
      <c r="K49" s="48" t="str">
        <f t="shared" si="5"/>
        <v/>
      </c>
    </row>
    <row r="50" spans="1:11" x14ac:dyDescent="0.35">
      <c r="A50" s="1" t="s">
        <v>628</v>
      </c>
      <c r="B50" s="2" t="s">
        <v>618</v>
      </c>
      <c r="C50" s="15">
        <v>540</v>
      </c>
      <c r="D50" s="5">
        <v>4</v>
      </c>
      <c r="E50" s="6">
        <v>45</v>
      </c>
      <c r="F50" s="7">
        <v>3</v>
      </c>
      <c r="G50" s="8">
        <v>46</v>
      </c>
      <c r="H50" s="9">
        <f t="shared" si="3"/>
        <v>-1</v>
      </c>
      <c r="I50" s="31">
        <v>-1.1446838525871499</v>
      </c>
      <c r="J50" s="47" t="str">
        <f t="shared" si="4"/>
        <v/>
      </c>
      <c r="K50" s="48" t="str">
        <f t="shared" si="5"/>
        <v/>
      </c>
    </row>
    <row r="51" spans="1:11" x14ac:dyDescent="0.35">
      <c r="A51" s="1" t="s">
        <v>630</v>
      </c>
      <c r="B51" s="2" t="s">
        <v>618</v>
      </c>
      <c r="C51" s="15">
        <v>538</v>
      </c>
      <c r="D51" s="5">
        <v>2</v>
      </c>
      <c r="E51" s="6">
        <v>47</v>
      </c>
      <c r="F51" s="7">
        <v>2</v>
      </c>
      <c r="G51" s="8">
        <v>47</v>
      </c>
      <c r="H51" s="9">
        <f t="shared" si="3"/>
        <v>0</v>
      </c>
      <c r="I51" s="31">
        <v>5.8567801672639916</v>
      </c>
      <c r="J51" s="47">
        <f t="shared" si="4"/>
        <v>0</v>
      </c>
      <c r="K51" s="48" t="str">
        <f t="shared" si="5"/>
        <v/>
      </c>
    </row>
    <row r="52" spans="1:11" x14ac:dyDescent="0.35">
      <c r="A52" s="1" t="s">
        <v>543</v>
      </c>
      <c r="B52" s="2" t="s">
        <v>346</v>
      </c>
      <c r="C52" s="15">
        <v>533</v>
      </c>
      <c r="D52" s="5">
        <v>2</v>
      </c>
      <c r="E52" s="6">
        <v>50</v>
      </c>
      <c r="F52" s="7">
        <v>2</v>
      </c>
      <c r="G52" s="8">
        <v>48</v>
      </c>
      <c r="H52" s="9">
        <f t="shared" si="3"/>
        <v>2</v>
      </c>
      <c r="I52" s="31">
        <v>-2.2720039518427484</v>
      </c>
      <c r="J52" s="47" t="str">
        <f t="shared" si="4"/>
        <v/>
      </c>
      <c r="K52" s="48" t="str">
        <f t="shared" si="5"/>
        <v/>
      </c>
    </row>
    <row r="53" spans="1:11" x14ac:dyDescent="0.35">
      <c r="A53" s="1" t="s">
        <v>334</v>
      </c>
      <c r="B53" s="2" t="s">
        <v>631</v>
      </c>
      <c r="C53" s="15">
        <v>524</v>
      </c>
      <c r="D53" s="5">
        <v>2</v>
      </c>
      <c r="E53" s="6">
        <v>48</v>
      </c>
      <c r="F53" s="7">
        <v>1</v>
      </c>
      <c r="G53" s="8">
        <v>49</v>
      </c>
      <c r="H53" s="9">
        <f t="shared" si="3"/>
        <v>-1</v>
      </c>
      <c r="I53" s="31">
        <v>-19.412037037037067</v>
      </c>
      <c r="J53" s="47">
        <f t="shared" si="4"/>
        <v>1</v>
      </c>
      <c r="K53" s="48">
        <f t="shared" si="5"/>
        <v>1</v>
      </c>
    </row>
    <row r="54" spans="1:11" x14ac:dyDescent="0.35">
      <c r="A54" s="1" t="s">
        <v>632</v>
      </c>
      <c r="B54" s="2" t="s">
        <v>48</v>
      </c>
      <c r="C54" s="15">
        <v>491.66666666666669</v>
      </c>
      <c r="D54" s="5">
        <v>2</v>
      </c>
      <c r="E54" s="6">
        <v>49</v>
      </c>
      <c r="F54" s="7">
        <v>1</v>
      </c>
      <c r="G54" s="8">
        <v>50</v>
      </c>
      <c r="H54" s="9">
        <f t="shared" si="3"/>
        <v>-1</v>
      </c>
      <c r="I54" s="31">
        <v>-15.495370370370438</v>
      </c>
      <c r="J54" s="47">
        <f t="shared" si="4"/>
        <v>1</v>
      </c>
      <c r="K54" s="48">
        <f t="shared" si="5"/>
        <v>1</v>
      </c>
    </row>
    <row r="55" spans="1:11" x14ac:dyDescent="0.35">
      <c r="A55" s="1" t="s">
        <v>634</v>
      </c>
      <c r="B55" s="2" t="s">
        <v>635</v>
      </c>
      <c r="C55" s="15">
        <v>522</v>
      </c>
      <c r="D55" s="5">
        <v>0</v>
      </c>
      <c r="E55" s="6">
        <v>52</v>
      </c>
      <c r="F55" s="7">
        <v>0</v>
      </c>
      <c r="G55" s="8">
        <v>51</v>
      </c>
      <c r="H55" s="9">
        <f t="shared" si="3"/>
        <v>1</v>
      </c>
      <c r="I55" s="31">
        <v>-11.578703703703695</v>
      </c>
      <c r="J55" s="47">
        <f t="shared" si="4"/>
        <v>-1</v>
      </c>
      <c r="K55" s="48">
        <f t="shared" si="5"/>
        <v>-1</v>
      </c>
    </row>
    <row r="56" spans="1:11" x14ac:dyDescent="0.35">
      <c r="A56" s="1" t="s">
        <v>633</v>
      </c>
      <c r="B56" s="2" t="s">
        <v>70</v>
      </c>
      <c r="C56" s="15">
        <v>542</v>
      </c>
      <c r="D56" s="5">
        <v>1</v>
      </c>
      <c r="E56" s="6">
        <v>51</v>
      </c>
      <c r="F56" s="7">
        <v>0</v>
      </c>
      <c r="G56" s="8">
        <v>52</v>
      </c>
      <c r="H56" s="9">
        <f t="shared" si="3"/>
        <v>-1</v>
      </c>
      <c r="I56" s="31">
        <v>-5.3287037037036953</v>
      </c>
      <c r="J56" s="47">
        <f t="shared" si="4"/>
        <v>1</v>
      </c>
      <c r="K56" s="48" t="str">
        <f t="shared" si="5"/>
        <v/>
      </c>
    </row>
    <row r="57" spans="1:11" x14ac:dyDescent="0.35">
      <c r="A57" s="1" t="s">
        <v>636</v>
      </c>
      <c r="B57" s="2" t="s">
        <v>70</v>
      </c>
      <c r="C57" s="15">
        <v>520</v>
      </c>
      <c r="D57" s="5">
        <v>0</v>
      </c>
      <c r="E57" s="6">
        <v>53</v>
      </c>
      <c r="F57" s="7">
        <v>0</v>
      </c>
      <c r="G57" s="8">
        <v>53</v>
      </c>
      <c r="H57" s="9">
        <f t="shared" si="3"/>
        <v>0</v>
      </c>
      <c r="I57" s="31">
        <v>-5.3287037037036953</v>
      </c>
      <c r="J57" s="47">
        <f t="shared" si="4"/>
        <v>0</v>
      </c>
      <c r="K57" s="48" t="str">
        <f t="shared" si="5"/>
        <v/>
      </c>
    </row>
    <row r="58" spans="1:11" x14ac:dyDescent="0.35">
      <c r="A58" s="1" t="s">
        <v>637</v>
      </c>
      <c r="B58" s="2" t="s">
        <v>380</v>
      </c>
      <c r="C58" s="15">
        <v>514</v>
      </c>
      <c r="D58" s="5">
        <v>0</v>
      </c>
      <c r="E58" s="6">
        <v>54</v>
      </c>
      <c r="F58" s="7">
        <v>0</v>
      </c>
      <c r="G58" s="8">
        <v>54</v>
      </c>
      <c r="H58" s="9">
        <f t="shared" si="3"/>
        <v>0</v>
      </c>
      <c r="I58" s="31">
        <v>5.8567801672639916</v>
      </c>
      <c r="J58" s="47">
        <f t="shared" si="4"/>
        <v>0</v>
      </c>
      <c r="K58" s="48" t="str">
        <f t="shared" si="5"/>
        <v/>
      </c>
    </row>
    <row r="59" spans="1:11" x14ac:dyDescent="0.35">
      <c r="A59" s="1" t="s">
        <v>638</v>
      </c>
      <c r="B59" s="2" t="s">
        <v>71</v>
      </c>
      <c r="C59" s="15">
        <v>507</v>
      </c>
      <c r="D59" s="5">
        <v>0</v>
      </c>
      <c r="E59" s="6">
        <v>55</v>
      </c>
      <c r="F59" s="7">
        <v>0</v>
      </c>
      <c r="G59" s="8">
        <v>55</v>
      </c>
      <c r="H59" s="9">
        <f t="shared" si="3"/>
        <v>0</v>
      </c>
      <c r="I59" s="31">
        <v>-6.5287037037037408</v>
      </c>
      <c r="J59" s="47">
        <f t="shared" si="4"/>
        <v>0</v>
      </c>
      <c r="K59" s="48" t="str">
        <f t="shared" si="5"/>
        <v/>
      </c>
    </row>
    <row r="60" spans="1:11" x14ac:dyDescent="0.35">
      <c r="A60" s="1" t="s">
        <v>639</v>
      </c>
      <c r="B60" s="2" t="s">
        <v>573</v>
      </c>
      <c r="C60" s="15">
        <v>493.66666666666669</v>
      </c>
      <c r="D60" s="5">
        <v>0</v>
      </c>
      <c r="E60" s="6">
        <v>56</v>
      </c>
      <c r="F60" s="7">
        <v>0</v>
      </c>
      <c r="G60" s="8">
        <v>56</v>
      </c>
      <c r="H60" s="9">
        <f t="shared" si="3"/>
        <v>0</v>
      </c>
      <c r="I60" s="31">
        <v>-6.0004985754986819</v>
      </c>
      <c r="J60" s="47">
        <f t="shared" si="4"/>
        <v>0</v>
      </c>
      <c r="K60" s="48" t="str">
        <f t="shared" si="5"/>
        <v/>
      </c>
    </row>
    <row r="61" spans="1:11" x14ac:dyDescent="0.35">
      <c r="A61" s="1" t="s">
        <v>640</v>
      </c>
      <c r="B61" s="2" t="s">
        <v>346</v>
      </c>
      <c r="C61" s="15">
        <v>485</v>
      </c>
      <c r="D61" s="5">
        <v>0</v>
      </c>
      <c r="E61" s="6">
        <v>57</v>
      </c>
      <c r="F61" s="7">
        <v>0</v>
      </c>
      <c r="G61" s="8">
        <v>57</v>
      </c>
      <c r="H61" s="9">
        <f t="shared" si="3"/>
        <v>0</v>
      </c>
      <c r="I61" s="31">
        <v>5.8567801672639916</v>
      </c>
      <c r="J61" s="47">
        <f t="shared" si="4"/>
        <v>0</v>
      </c>
      <c r="K61" s="48" t="str">
        <f t="shared" si="5"/>
        <v/>
      </c>
    </row>
    <row r="62" spans="1:11" x14ac:dyDescent="0.35">
      <c r="A62" s="1" t="s">
        <v>641</v>
      </c>
      <c r="B62" s="2" t="s">
        <v>642</v>
      </c>
      <c r="C62" s="15">
        <v>473</v>
      </c>
      <c r="D62" s="5">
        <v>0</v>
      </c>
      <c r="E62" s="6">
        <v>58</v>
      </c>
      <c r="F62" s="7">
        <v>0</v>
      </c>
      <c r="G62" s="8">
        <v>58</v>
      </c>
      <c r="H62" s="9">
        <f t="shared" si="3"/>
        <v>0</v>
      </c>
      <c r="I62" s="31">
        <v>5.8567801672639916</v>
      </c>
      <c r="J62" s="47">
        <f t="shared" si="4"/>
        <v>0</v>
      </c>
      <c r="K62" s="48" t="str">
        <f t="shared" si="5"/>
        <v/>
      </c>
    </row>
    <row r="63" spans="1:11" ht="15" thickBot="1" x14ac:dyDescent="0.4">
      <c r="A63" s="1" t="s">
        <v>643</v>
      </c>
      <c r="B63" s="2" t="s">
        <v>306</v>
      </c>
      <c r="C63" s="15">
        <v>463.75</v>
      </c>
      <c r="D63" s="5">
        <v>0</v>
      </c>
      <c r="E63" s="6">
        <v>59</v>
      </c>
      <c r="F63" s="7">
        <v>0</v>
      </c>
      <c r="G63" s="8">
        <v>59</v>
      </c>
      <c r="H63" s="9">
        <f t="shared" si="3"/>
        <v>0</v>
      </c>
      <c r="I63" s="31">
        <v>-3.6810846560847494</v>
      </c>
      <c r="J63" s="47" t="str">
        <f t="shared" si="4"/>
        <v/>
      </c>
      <c r="K63" s="48" t="str">
        <f t="shared" si="5"/>
        <v/>
      </c>
    </row>
    <row r="64" spans="1:11" hidden="1" x14ac:dyDescent="0.35">
      <c r="A64" s="1"/>
      <c r="B64" s="2"/>
      <c r="C64" s="15"/>
      <c r="D64" s="5"/>
      <c r="E64" s="6"/>
      <c r="F64" s="7"/>
      <c r="G64" s="8"/>
      <c r="H64" s="9"/>
      <c r="I64" s="31"/>
      <c r="J64" s="32"/>
      <c r="K64" s="33"/>
    </row>
    <row r="65" spans="1:11" hidden="1" x14ac:dyDescent="0.35">
      <c r="A65" s="1"/>
      <c r="B65" s="2"/>
      <c r="C65" s="15"/>
      <c r="D65" s="5"/>
      <c r="E65" s="6"/>
      <c r="F65" s="7"/>
      <c r="G65" s="8"/>
      <c r="H65" s="9"/>
      <c r="I65" s="31"/>
      <c r="J65" s="32"/>
      <c r="K65" s="33"/>
    </row>
    <row r="66" spans="1:11" hidden="1" x14ac:dyDescent="0.35">
      <c r="A66" s="1"/>
      <c r="B66" s="2"/>
      <c r="C66" s="15"/>
      <c r="D66" s="5"/>
      <c r="E66" s="6"/>
      <c r="F66" s="7"/>
      <c r="G66" s="8"/>
      <c r="H66" s="9"/>
      <c r="I66" s="31"/>
      <c r="J66" s="32"/>
      <c r="K66" s="33"/>
    </row>
    <row r="67" spans="1:11" hidden="1" x14ac:dyDescent="0.35">
      <c r="A67" s="1"/>
      <c r="B67" s="2"/>
      <c r="C67" s="15"/>
      <c r="D67" s="5"/>
      <c r="E67" s="6"/>
      <c r="F67" s="7"/>
      <c r="G67" s="8"/>
      <c r="H67" s="9"/>
      <c r="I67" s="31"/>
      <c r="J67" s="32"/>
      <c r="K67" s="33"/>
    </row>
    <row r="68" spans="1:11" hidden="1" x14ac:dyDescent="0.35">
      <c r="A68" s="1"/>
      <c r="B68" s="2"/>
      <c r="C68" s="15"/>
      <c r="D68" s="5"/>
      <c r="E68" s="6"/>
      <c r="F68" s="7"/>
      <c r="G68" s="8"/>
      <c r="H68" s="9"/>
      <c r="I68" s="31"/>
      <c r="J68" s="32"/>
      <c r="K68" s="33"/>
    </row>
    <row r="69" spans="1:11" hidden="1" x14ac:dyDescent="0.35">
      <c r="A69" s="1"/>
      <c r="B69" s="2"/>
      <c r="C69" s="15"/>
      <c r="D69" s="5"/>
      <c r="E69" s="6"/>
      <c r="F69" s="7"/>
      <c r="G69" s="8"/>
      <c r="H69" s="9"/>
      <c r="I69" s="31"/>
      <c r="J69" s="32"/>
      <c r="K69" s="33"/>
    </row>
    <row r="70" spans="1:11" hidden="1" x14ac:dyDescent="0.35">
      <c r="A70" s="1"/>
      <c r="B70" s="2"/>
      <c r="C70" s="15"/>
      <c r="D70" s="5"/>
      <c r="E70" s="6"/>
      <c r="F70" s="7"/>
      <c r="G70" s="8"/>
      <c r="H70" s="9"/>
      <c r="I70" s="31"/>
      <c r="J70" s="32"/>
      <c r="K70" s="33"/>
    </row>
    <row r="71" spans="1:11" hidden="1" x14ac:dyDescent="0.35">
      <c r="A71" s="1"/>
      <c r="B71" s="2"/>
      <c r="C71" s="15"/>
      <c r="D71" s="5"/>
      <c r="E71" s="6"/>
      <c r="F71" s="7"/>
      <c r="G71" s="8"/>
      <c r="H71" s="9"/>
      <c r="I71" s="31"/>
      <c r="J71" s="32"/>
      <c r="K71" s="33"/>
    </row>
    <row r="72" spans="1:11" hidden="1" x14ac:dyDescent="0.35">
      <c r="A72" s="1"/>
      <c r="B72" s="2"/>
      <c r="C72" s="15"/>
      <c r="D72" s="5"/>
      <c r="E72" s="6"/>
      <c r="F72" s="7"/>
      <c r="G72" s="8"/>
      <c r="H72" s="9"/>
      <c r="I72" s="31"/>
      <c r="J72" s="32"/>
      <c r="K72" s="33"/>
    </row>
    <row r="73" spans="1:11" hidden="1" x14ac:dyDescent="0.35">
      <c r="A73" s="1"/>
      <c r="B73" s="2"/>
      <c r="C73" s="15"/>
      <c r="D73" s="5"/>
      <c r="E73" s="6"/>
      <c r="F73" s="7"/>
      <c r="G73" s="8"/>
      <c r="H73" s="9"/>
      <c r="I73" s="31"/>
      <c r="J73" s="32"/>
      <c r="K73" s="33"/>
    </row>
    <row r="74" spans="1:11" hidden="1" x14ac:dyDescent="0.35">
      <c r="A74" s="1"/>
      <c r="B74" s="2"/>
      <c r="C74" s="15"/>
      <c r="D74" s="5"/>
      <c r="E74" s="6"/>
      <c r="F74" s="7"/>
      <c r="G74" s="8"/>
      <c r="H74" s="9"/>
      <c r="I74" s="31"/>
      <c r="J74" s="32"/>
      <c r="K74" s="33"/>
    </row>
    <row r="75" spans="1:11" hidden="1" x14ac:dyDescent="0.35">
      <c r="A75" s="1"/>
      <c r="B75" s="2"/>
      <c r="C75" s="15"/>
      <c r="D75" s="5"/>
      <c r="E75" s="6"/>
      <c r="F75" s="7"/>
      <c r="G75" s="8"/>
      <c r="H75" s="9"/>
      <c r="I75" s="31"/>
      <c r="J75" s="32"/>
      <c r="K75" s="33"/>
    </row>
    <row r="76" spans="1:11" hidden="1" x14ac:dyDescent="0.35">
      <c r="A76" s="1"/>
      <c r="B76" s="2"/>
      <c r="C76" s="15"/>
      <c r="D76" s="5"/>
      <c r="E76" s="6"/>
      <c r="F76" s="7"/>
      <c r="G76" s="8"/>
      <c r="H76" s="9"/>
      <c r="I76" s="31"/>
      <c r="J76" s="32"/>
      <c r="K76" s="33"/>
    </row>
    <row r="77" spans="1:11" hidden="1" x14ac:dyDescent="0.35">
      <c r="A77" s="1"/>
      <c r="B77" s="2"/>
      <c r="C77" s="15"/>
      <c r="D77" s="5"/>
      <c r="E77" s="6"/>
      <c r="F77" s="7"/>
      <c r="G77" s="8"/>
      <c r="H77" s="9"/>
      <c r="I77" s="31"/>
      <c r="J77" s="32"/>
      <c r="K77" s="33"/>
    </row>
    <row r="78" spans="1:11" hidden="1" x14ac:dyDescent="0.35">
      <c r="A78" s="1"/>
      <c r="B78" s="2"/>
      <c r="C78" s="15"/>
      <c r="D78" s="5"/>
      <c r="E78" s="6"/>
      <c r="F78" s="7"/>
      <c r="G78" s="8"/>
      <c r="H78" s="9"/>
      <c r="I78" s="31"/>
      <c r="J78" s="32"/>
      <c r="K78" s="33"/>
    </row>
    <row r="79" spans="1:11" hidden="1" x14ac:dyDescent="0.35">
      <c r="A79" s="1"/>
      <c r="B79" s="2"/>
      <c r="C79" s="15"/>
      <c r="D79" s="5"/>
      <c r="E79" s="6"/>
      <c r="F79" s="7"/>
      <c r="G79" s="8"/>
      <c r="H79" s="9"/>
      <c r="I79" s="31"/>
      <c r="J79" s="32"/>
      <c r="K79" s="33"/>
    </row>
    <row r="80" spans="1:11" hidden="1" x14ac:dyDescent="0.35">
      <c r="A80" s="1"/>
      <c r="B80" s="2"/>
      <c r="C80" s="15"/>
      <c r="D80" s="5"/>
      <c r="E80" s="6"/>
      <c r="F80" s="7"/>
      <c r="G80" s="8"/>
      <c r="H80" s="9"/>
      <c r="I80" s="31"/>
      <c r="J80" s="32"/>
      <c r="K80" s="33"/>
    </row>
    <row r="81" spans="1:11" hidden="1" x14ac:dyDescent="0.35">
      <c r="A81" s="1"/>
      <c r="B81" s="2"/>
      <c r="C81" s="15"/>
      <c r="D81" s="5"/>
      <c r="E81" s="6"/>
      <c r="F81" s="7"/>
      <c r="G81" s="8"/>
      <c r="H81" s="9"/>
      <c r="I81" s="31"/>
      <c r="J81" s="32"/>
      <c r="K81" s="33"/>
    </row>
    <row r="82" spans="1:11" hidden="1" x14ac:dyDescent="0.35">
      <c r="A82" s="1"/>
      <c r="B82" s="2"/>
      <c r="C82" s="15"/>
      <c r="D82" s="5"/>
      <c r="E82" s="6"/>
      <c r="F82" s="7"/>
      <c r="G82" s="8"/>
      <c r="H82" s="9"/>
      <c r="I82" s="31"/>
      <c r="J82" s="32"/>
      <c r="K82" s="33"/>
    </row>
    <row r="83" spans="1:11" hidden="1" x14ac:dyDescent="0.35">
      <c r="A83" s="1"/>
      <c r="B83" s="2"/>
      <c r="C83" s="15"/>
      <c r="D83" s="5"/>
      <c r="E83" s="6"/>
      <c r="F83" s="7"/>
      <c r="G83" s="8"/>
      <c r="H83" s="9"/>
      <c r="I83" s="31"/>
      <c r="J83" s="32"/>
      <c r="K83" s="33"/>
    </row>
    <row r="84" spans="1:11" hidden="1" x14ac:dyDescent="0.35">
      <c r="A84" s="1"/>
      <c r="B84" s="2"/>
      <c r="C84" s="15"/>
      <c r="D84" s="5"/>
      <c r="E84" s="6"/>
      <c r="F84" s="7"/>
      <c r="G84" s="8"/>
      <c r="H84" s="9"/>
      <c r="I84" s="31"/>
      <c r="J84" s="32"/>
      <c r="K84" s="33"/>
    </row>
    <row r="85" spans="1:11" hidden="1" x14ac:dyDescent="0.35">
      <c r="A85" s="1"/>
      <c r="B85" s="2"/>
      <c r="C85" s="15"/>
      <c r="D85" s="5"/>
      <c r="E85" s="6"/>
      <c r="F85" s="7"/>
      <c r="G85" s="8"/>
      <c r="H85" s="9"/>
      <c r="I85" s="31"/>
      <c r="J85" s="32"/>
      <c r="K85" s="33"/>
    </row>
    <row r="86" spans="1:11" hidden="1" x14ac:dyDescent="0.35">
      <c r="A86" s="1"/>
      <c r="B86" s="2"/>
      <c r="C86" s="15"/>
      <c r="D86" s="5"/>
      <c r="E86" s="6"/>
      <c r="F86" s="7"/>
      <c r="G86" s="8"/>
      <c r="H86" s="9"/>
      <c r="I86" s="31"/>
      <c r="J86" s="32"/>
      <c r="K86" s="33"/>
    </row>
    <row r="87" spans="1:11" hidden="1" x14ac:dyDescent="0.35">
      <c r="A87" s="1"/>
      <c r="B87" s="2"/>
      <c r="C87" s="15"/>
      <c r="D87" s="5"/>
      <c r="E87" s="6"/>
      <c r="F87" s="7"/>
      <c r="G87" s="8"/>
      <c r="H87" s="9"/>
      <c r="I87" s="31"/>
      <c r="J87" s="32"/>
      <c r="K87" s="33"/>
    </row>
    <row r="88" spans="1:11" hidden="1" x14ac:dyDescent="0.35">
      <c r="A88" s="1"/>
      <c r="B88" s="2"/>
      <c r="C88" s="15"/>
      <c r="D88" s="5"/>
      <c r="E88" s="6"/>
      <c r="F88" s="7"/>
      <c r="G88" s="8"/>
      <c r="H88" s="9"/>
      <c r="I88" s="31"/>
      <c r="J88" s="32"/>
      <c r="K88" s="33"/>
    </row>
    <row r="89" spans="1:11" hidden="1" x14ac:dyDescent="0.35">
      <c r="A89" s="1"/>
      <c r="B89" s="2"/>
      <c r="C89" s="15"/>
      <c r="D89" s="5"/>
      <c r="E89" s="6"/>
      <c r="F89" s="7"/>
      <c r="G89" s="8"/>
      <c r="H89" s="9"/>
      <c r="I89" s="31"/>
      <c r="J89" s="32"/>
      <c r="K89" s="33"/>
    </row>
    <row r="90" spans="1:11" hidden="1" x14ac:dyDescent="0.35">
      <c r="A90" s="1"/>
      <c r="B90" s="2"/>
      <c r="C90" s="15"/>
      <c r="D90" s="5"/>
      <c r="E90" s="6"/>
      <c r="F90" s="7"/>
      <c r="G90" s="8"/>
      <c r="H90" s="9"/>
      <c r="I90" s="31"/>
      <c r="J90" s="32"/>
      <c r="K90" s="33"/>
    </row>
    <row r="91" spans="1:11" hidden="1" x14ac:dyDescent="0.35">
      <c r="A91" s="1"/>
      <c r="B91" s="2"/>
      <c r="C91" s="15"/>
      <c r="D91" s="5"/>
      <c r="E91" s="6"/>
      <c r="F91" s="7"/>
      <c r="G91" s="8"/>
      <c r="H91" s="9"/>
      <c r="I91" s="31"/>
      <c r="J91" s="32"/>
      <c r="K91" s="33"/>
    </row>
    <row r="92" spans="1:11" hidden="1" x14ac:dyDescent="0.35">
      <c r="A92" s="1"/>
      <c r="B92" s="2"/>
      <c r="C92" s="15"/>
      <c r="D92" s="5"/>
      <c r="E92" s="6"/>
      <c r="F92" s="7"/>
      <c r="G92" s="8"/>
      <c r="H92" s="9"/>
      <c r="I92" s="31"/>
      <c r="J92" s="32"/>
      <c r="K92" s="33"/>
    </row>
    <row r="93" spans="1:11" hidden="1" x14ac:dyDescent="0.35">
      <c r="A93" s="1"/>
      <c r="B93" s="2"/>
      <c r="C93" s="15"/>
      <c r="D93" s="5"/>
      <c r="E93" s="6"/>
      <c r="F93" s="7"/>
      <c r="G93" s="8"/>
      <c r="H93" s="9"/>
      <c r="I93" s="31"/>
      <c r="J93" s="32"/>
      <c r="K93" s="33"/>
    </row>
    <row r="94" spans="1:11" hidden="1" x14ac:dyDescent="0.35">
      <c r="A94" s="1"/>
      <c r="B94" s="2"/>
      <c r="C94" s="15"/>
      <c r="D94" s="5"/>
      <c r="E94" s="6"/>
      <c r="F94" s="7"/>
      <c r="G94" s="8"/>
      <c r="H94" s="9"/>
      <c r="I94" s="31"/>
      <c r="J94" s="32"/>
      <c r="K94" s="33"/>
    </row>
    <row r="95" spans="1:11" hidden="1" x14ac:dyDescent="0.35">
      <c r="A95" s="1"/>
      <c r="B95" s="2"/>
      <c r="C95" s="15"/>
      <c r="D95" s="5"/>
      <c r="E95" s="6"/>
      <c r="F95" s="7"/>
      <c r="G95" s="8"/>
      <c r="H95" s="9"/>
      <c r="I95" s="31"/>
      <c r="J95" s="32"/>
      <c r="K95" s="33"/>
    </row>
    <row r="96" spans="1:11" hidden="1" x14ac:dyDescent="0.35">
      <c r="A96" s="1"/>
      <c r="B96" s="2"/>
      <c r="C96" s="15"/>
      <c r="D96" s="5"/>
      <c r="E96" s="6"/>
      <c r="F96" s="7"/>
      <c r="G96" s="8"/>
      <c r="H96" s="9"/>
      <c r="I96" s="31"/>
      <c r="J96" s="32"/>
      <c r="K96" s="33"/>
    </row>
    <row r="97" spans="1:11" hidden="1" x14ac:dyDescent="0.35">
      <c r="A97" s="1"/>
      <c r="B97" s="2"/>
      <c r="C97" s="15"/>
      <c r="D97" s="5"/>
      <c r="E97" s="6"/>
      <c r="F97" s="7"/>
      <c r="G97" s="8"/>
      <c r="H97" s="9"/>
      <c r="I97" s="31"/>
      <c r="J97" s="32"/>
      <c r="K97" s="33"/>
    </row>
    <row r="98" spans="1:11" hidden="1" x14ac:dyDescent="0.35">
      <c r="A98" s="1"/>
      <c r="B98" s="2"/>
      <c r="C98" s="15"/>
      <c r="D98" s="5"/>
      <c r="E98" s="6"/>
      <c r="F98" s="7"/>
      <c r="G98" s="8"/>
      <c r="H98" s="9"/>
      <c r="I98" s="31"/>
      <c r="J98" s="32"/>
      <c r="K98" s="33"/>
    </row>
    <row r="99" spans="1:11" hidden="1" x14ac:dyDescent="0.35">
      <c r="A99" s="1"/>
      <c r="B99" s="2"/>
      <c r="C99" s="15"/>
      <c r="D99" s="5"/>
      <c r="E99" s="6"/>
      <c r="F99" s="7"/>
      <c r="G99" s="8"/>
      <c r="H99" s="9"/>
      <c r="I99" s="31"/>
      <c r="J99" s="32"/>
      <c r="K99" s="33"/>
    </row>
    <row r="100" spans="1:11" hidden="1" x14ac:dyDescent="0.35">
      <c r="A100" s="1"/>
      <c r="B100" s="2"/>
      <c r="C100" s="15"/>
      <c r="D100" s="5"/>
      <c r="E100" s="6"/>
      <c r="F100" s="7"/>
      <c r="G100" s="8"/>
      <c r="H100" s="9"/>
      <c r="I100" s="31"/>
      <c r="J100" s="32"/>
      <c r="K100" s="33"/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/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K63">
    <sortCondition ref="G5:G63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phoneticPr fontId="8" type="noConversion"/>
  <conditionalFormatting sqref="H5:H63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63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63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6CD6-0CA5-4F02-AF99-6FF5345520DF}">
  <sheetPr codeName="List3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3" t="s">
        <v>550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5" customHeight="1" thickBot="1" x14ac:dyDescent="0.4"/>
    <row r="3" spans="1:11" ht="20" customHeight="1" thickTop="1" x14ac:dyDescent="0.35">
      <c r="A3" s="64" t="s">
        <v>0</v>
      </c>
      <c r="B3" s="66" t="s">
        <v>1</v>
      </c>
      <c r="C3" s="68" t="s">
        <v>2</v>
      </c>
      <c r="D3" s="68" t="s">
        <v>348</v>
      </c>
      <c r="E3" s="68"/>
      <c r="F3" s="68" t="s">
        <v>349</v>
      </c>
      <c r="G3" s="68"/>
      <c r="H3" s="58" t="s">
        <v>5</v>
      </c>
      <c r="I3" s="60" t="s">
        <v>350</v>
      </c>
      <c r="J3" s="61"/>
      <c r="K3" s="62"/>
    </row>
    <row r="4" spans="1:11" ht="20" customHeight="1" thickBot="1" x14ac:dyDescent="0.4">
      <c r="A4" s="65"/>
      <c r="B4" s="67"/>
      <c r="C4" s="69"/>
      <c r="D4" s="18" t="s">
        <v>3</v>
      </c>
      <c r="E4" s="19" t="s">
        <v>4</v>
      </c>
      <c r="F4" s="20" t="s">
        <v>3</v>
      </c>
      <c r="G4" s="18" t="s">
        <v>4</v>
      </c>
      <c r="H4" s="59"/>
      <c r="I4" s="38" t="s">
        <v>545</v>
      </c>
      <c r="J4" s="43" t="s">
        <v>546</v>
      </c>
      <c r="K4" s="44" t="s">
        <v>547</v>
      </c>
    </row>
    <row r="5" spans="1:11" ht="15" thickTop="1" x14ac:dyDescent="0.35">
      <c r="A5" s="21" t="s">
        <v>353</v>
      </c>
      <c r="B5" s="22" t="s">
        <v>354</v>
      </c>
      <c r="C5" s="23">
        <v>558.33333333333337</v>
      </c>
      <c r="D5" s="24">
        <v>548</v>
      </c>
      <c r="E5" s="25">
        <v>2</v>
      </c>
      <c r="F5" s="26">
        <v>195</v>
      </c>
      <c r="G5" s="27">
        <v>1</v>
      </c>
      <c r="H5" s="28">
        <f t="shared" ref="H5:H36" si="0">E5-G5</f>
        <v>1</v>
      </c>
      <c r="I5" s="37">
        <v>3.7439909924846688</v>
      </c>
      <c r="J5" s="45" t="str">
        <f t="shared" ref="J5:J36" si="1">IF(ABS($I5)&gt;=5,SIGN($H5*$I5),"")</f>
        <v/>
      </c>
      <c r="K5" s="46" t="str">
        <f t="shared" ref="K5:K36" si="2">IF(ABS($I5)&gt;=10,SIGN($H5*$I5),"")</f>
        <v/>
      </c>
    </row>
    <row r="6" spans="1:11" x14ac:dyDescent="0.35">
      <c r="A6" s="1" t="s">
        <v>351</v>
      </c>
      <c r="B6" s="2" t="s">
        <v>352</v>
      </c>
      <c r="C6" s="15">
        <v>566.33333333333337</v>
      </c>
      <c r="D6" s="5">
        <v>503</v>
      </c>
      <c r="E6" s="6">
        <v>4</v>
      </c>
      <c r="F6" s="7">
        <v>188</v>
      </c>
      <c r="G6" s="8">
        <v>2</v>
      </c>
      <c r="H6" s="9">
        <f t="shared" si="0"/>
        <v>2</v>
      </c>
      <c r="I6" s="31">
        <v>10.521490296299703</v>
      </c>
      <c r="J6" s="47">
        <f t="shared" si="1"/>
        <v>1</v>
      </c>
      <c r="K6" s="48">
        <f t="shared" si="2"/>
        <v>1</v>
      </c>
    </row>
    <row r="7" spans="1:11" x14ac:dyDescent="0.35">
      <c r="A7" s="1" t="s">
        <v>355</v>
      </c>
      <c r="B7" s="2" t="s">
        <v>13</v>
      </c>
      <c r="C7" s="15">
        <v>559.16666666666663</v>
      </c>
      <c r="D7" s="5">
        <v>529</v>
      </c>
      <c r="E7" s="6">
        <v>3</v>
      </c>
      <c r="F7" s="7">
        <v>182</v>
      </c>
      <c r="G7" s="8">
        <v>3</v>
      </c>
      <c r="H7" s="9">
        <f t="shared" si="0"/>
        <v>0</v>
      </c>
      <c r="I7" s="31">
        <v>9.3977623064532736</v>
      </c>
      <c r="J7" s="47">
        <f t="shared" si="1"/>
        <v>0</v>
      </c>
      <c r="K7" s="48" t="str">
        <f t="shared" si="2"/>
        <v/>
      </c>
    </row>
    <row r="8" spans="1:11" x14ac:dyDescent="0.35">
      <c r="A8" s="1" t="s">
        <v>703</v>
      </c>
      <c r="B8" s="2" t="s">
        <v>159</v>
      </c>
      <c r="C8" s="15">
        <v>551.33333333333337</v>
      </c>
      <c r="D8" s="5">
        <v>648</v>
      </c>
      <c r="E8" s="6">
        <v>1</v>
      </c>
      <c r="F8" s="7">
        <v>180</v>
      </c>
      <c r="G8" s="8">
        <v>4</v>
      </c>
      <c r="H8" s="9">
        <f t="shared" si="0"/>
        <v>-3</v>
      </c>
      <c r="I8" s="31">
        <v>1.9421348564179084</v>
      </c>
      <c r="J8" s="47" t="str">
        <f t="shared" si="1"/>
        <v/>
      </c>
      <c r="K8" s="48" t="str">
        <f t="shared" si="2"/>
        <v/>
      </c>
    </row>
    <row r="9" spans="1:11" x14ac:dyDescent="0.35">
      <c r="A9" s="1" t="s">
        <v>365</v>
      </c>
      <c r="B9" s="2" t="s">
        <v>20</v>
      </c>
      <c r="C9" s="15">
        <v>555.20000000000005</v>
      </c>
      <c r="D9" s="5">
        <v>437</v>
      </c>
      <c r="E9" s="6">
        <v>5</v>
      </c>
      <c r="F9" s="7">
        <v>144</v>
      </c>
      <c r="G9" s="8">
        <v>5</v>
      </c>
      <c r="H9" s="9">
        <f t="shared" si="0"/>
        <v>0</v>
      </c>
      <c r="I9" s="31">
        <v>13.451010812333379</v>
      </c>
      <c r="J9" s="47">
        <f t="shared" si="1"/>
        <v>0</v>
      </c>
      <c r="K9" s="48">
        <f t="shared" si="2"/>
        <v>0</v>
      </c>
    </row>
    <row r="10" spans="1:11" x14ac:dyDescent="0.35">
      <c r="A10" s="1" t="s">
        <v>379</v>
      </c>
      <c r="B10" s="2" t="s">
        <v>380</v>
      </c>
      <c r="C10" s="15">
        <v>546.16666666666663</v>
      </c>
      <c r="D10" s="5">
        <v>366</v>
      </c>
      <c r="E10" s="6">
        <v>10</v>
      </c>
      <c r="F10" s="7">
        <v>141</v>
      </c>
      <c r="G10" s="8">
        <v>6</v>
      </c>
      <c r="H10" s="9">
        <f t="shared" si="0"/>
        <v>4</v>
      </c>
      <c r="I10" s="31">
        <v>6.6567366654276725</v>
      </c>
      <c r="J10" s="47">
        <f t="shared" si="1"/>
        <v>1</v>
      </c>
      <c r="K10" s="48" t="str">
        <f t="shared" si="2"/>
        <v/>
      </c>
    </row>
    <row r="11" spans="1:11" x14ac:dyDescent="0.35">
      <c r="A11" s="1" t="s">
        <v>364</v>
      </c>
      <c r="B11" s="2" t="s">
        <v>70</v>
      </c>
      <c r="C11" s="15">
        <v>543.66666666666663</v>
      </c>
      <c r="D11" s="5">
        <v>387</v>
      </c>
      <c r="E11" s="6">
        <v>8</v>
      </c>
      <c r="F11" s="7">
        <v>135</v>
      </c>
      <c r="G11" s="8">
        <v>7</v>
      </c>
      <c r="H11" s="9">
        <f t="shared" si="0"/>
        <v>1</v>
      </c>
      <c r="I11" s="31">
        <v>9.2537590022526501</v>
      </c>
      <c r="J11" s="47">
        <f t="shared" si="1"/>
        <v>1</v>
      </c>
      <c r="K11" s="48" t="str">
        <f t="shared" si="2"/>
        <v/>
      </c>
    </row>
    <row r="12" spans="1:11" x14ac:dyDescent="0.35">
      <c r="A12" s="1" t="s">
        <v>367</v>
      </c>
      <c r="B12" s="2" t="s">
        <v>182</v>
      </c>
      <c r="C12" s="15">
        <v>543.66666666666663</v>
      </c>
      <c r="D12" s="5">
        <v>370</v>
      </c>
      <c r="E12" s="6">
        <v>9</v>
      </c>
      <c r="F12" s="7">
        <v>133</v>
      </c>
      <c r="G12" s="8">
        <v>8</v>
      </c>
      <c r="H12" s="9">
        <f t="shared" si="0"/>
        <v>1</v>
      </c>
      <c r="I12" s="31">
        <v>13.873620622114345</v>
      </c>
      <c r="J12" s="47">
        <f t="shared" si="1"/>
        <v>1</v>
      </c>
      <c r="K12" s="48">
        <f t="shared" si="2"/>
        <v>1</v>
      </c>
    </row>
    <row r="13" spans="1:11" x14ac:dyDescent="0.35">
      <c r="A13" s="1" t="s">
        <v>381</v>
      </c>
      <c r="B13" s="2" t="s">
        <v>147</v>
      </c>
      <c r="C13" s="15">
        <v>541.83333333333337</v>
      </c>
      <c r="D13" s="5">
        <v>339</v>
      </c>
      <c r="E13" s="6">
        <v>13</v>
      </c>
      <c r="F13" s="7">
        <v>132</v>
      </c>
      <c r="G13" s="8">
        <v>9</v>
      </c>
      <c r="H13" s="9">
        <f t="shared" si="0"/>
        <v>4</v>
      </c>
      <c r="I13" s="31">
        <v>6.6567366654276725</v>
      </c>
      <c r="J13" s="47">
        <f t="shared" si="1"/>
        <v>1</v>
      </c>
      <c r="K13" s="48" t="str">
        <f t="shared" si="2"/>
        <v/>
      </c>
    </row>
    <row r="14" spans="1:11" x14ac:dyDescent="0.35">
      <c r="A14" s="1" t="s">
        <v>358</v>
      </c>
      <c r="B14" s="2" t="s">
        <v>335</v>
      </c>
      <c r="C14" s="15">
        <v>538.66666666666663</v>
      </c>
      <c r="D14" s="5">
        <v>427</v>
      </c>
      <c r="E14" s="6">
        <v>6</v>
      </c>
      <c r="F14" s="7">
        <v>131</v>
      </c>
      <c r="G14" s="8">
        <v>10</v>
      </c>
      <c r="H14" s="9">
        <f t="shared" si="0"/>
        <v>-4</v>
      </c>
      <c r="I14" s="31">
        <v>10.614419333636647</v>
      </c>
      <c r="J14" s="47">
        <f t="shared" si="1"/>
        <v>-1</v>
      </c>
      <c r="K14" s="48">
        <f t="shared" si="2"/>
        <v>-1</v>
      </c>
    </row>
    <row r="15" spans="1:11" x14ac:dyDescent="0.35">
      <c r="A15" s="1" t="s">
        <v>359</v>
      </c>
      <c r="B15" s="2" t="s">
        <v>70</v>
      </c>
      <c r="C15" s="15">
        <v>537.5</v>
      </c>
      <c r="D15" s="5">
        <v>341</v>
      </c>
      <c r="E15" s="6">
        <v>12</v>
      </c>
      <c r="F15" s="7">
        <v>116</v>
      </c>
      <c r="G15" s="8">
        <v>11</v>
      </c>
      <c r="H15" s="9">
        <f t="shared" si="0"/>
        <v>1</v>
      </c>
      <c r="I15" s="31">
        <v>9.2537590022526501</v>
      </c>
      <c r="J15" s="47">
        <f t="shared" si="1"/>
        <v>1</v>
      </c>
      <c r="K15" s="48" t="str">
        <f t="shared" si="2"/>
        <v/>
      </c>
    </row>
    <row r="16" spans="1:11" x14ac:dyDescent="0.35">
      <c r="A16" s="1" t="s">
        <v>371</v>
      </c>
      <c r="B16" s="2" t="s">
        <v>46</v>
      </c>
      <c r="C16" s="15">
        <v>539</v>
      </c>
      <c r="D16" s="5">
        <v>417</v>
      </c>
      <c r="E16" s="6">
        <v>7</v>
      </c>
      <c r="F16" s="7">
        <v>114</v>
      </c>
      <c r="G16" s="8">
        <v>12</v>
      </c>
      <c r="H16" s="9">
        <f t="shared" si="0"/>
        <v>-5</v>
      </c>
      <c r="I16" s="31">
        <v>-2.7716395636064703</v>
      </c>
      <c r="J16" s="47" t="str">
        <f t="shared" si="1"/>
        <v/>
      </c>
      <c r="K16" s="48" t="str">
        <f t="shared" si="2"/>
        <v/>
      </c>
    </row>
    <row r="17" spans="1:11" x14ac:dyDescent="0.35">
      <c r="A17" s="1" t="s">
        <v>357</v>
      </c>
      <c r="B17" s="2" t="s">
        <v>13</v>
      </c>
      <c r="C17" s="15">
        <v>538.16666666666663</v>
      </c>
      <c r="D17" s="5">
        <v>343</v>
      </c>
      <c r="E17" s="6">
        <v>11</v>
      </c>
      <c r="F17" s="7">
        <v>112</v>
      </c>
      <c r="G17" s="8">
        <v>13</v>
      </c>
      <c r="H17" s="9">
        <f t="shared" si="0"/>
        <v>-2</v>
      </c>
      <c r="I17" s="31">
        <v>6.6567366654276725</v>
      </c>
      <c r="J17" s="47">
        <f t="shared" si="1"/>
        <v>-1</v>
      </c>
      <c r="K17" s="48" t="str">
        <f t="shared" si="2"/>
        <v/>
      </c>
    </row>
    <row r="18" spans="1:11" x14ac:dyDescent="0.35">
      <c r="A18" s="1" t="s">
        <v>415</v>
      </c>
      <c r="B18" s="2" t="s">
        <v>7</v>
      </c>
      <c r="C18" s="15">
        <v>532.83333333333337</v>
      </c>
      <c r="D18" s="5">
        <v>291</v>
      </c>
      <c r="E18" s="6">
        <v>15</v>
      </c>
      <c r="F18" s="7">
        <v>108</v>
      </c>
      <c r="G18" s="8">
        <v>14</v>
      </c>
      <c r="H18" s="9">
        <f t="shared" si="0"/>
        <v>1</v>
      </c>
      <c r="I18" s="31">
        <v>15.949650440249343</v>
      </c>
      <c r="J18" s="47">
        <f t="shared" si="1"/>
        <v>1</v>
      </c>
      <c r="K18" s="48">
        <f t="shared" si="2"/>
        <v>1</v>
      </c>
    </row>
    <row r="19" spans="1:11" x14ac:dyDescent="0.35">
      <c r="A19" s="1" t="s">
        <v>369</v>
      </c>
      <c r="B19" s="2" t="s">
        <v>71</v>
      </c>
      <c r="C19" s="15">
        <v>534.4</v>
      </c>
      <c r="D19" s="5">
        <v>269</v>
      </c>
      <c r="E19" s="6">
        <v>16</v>
      </c>
      <c r="F19" s="7">
        <v>107</v>
      </c>
      <c r="G19" s="8">
        <v>15</v>
      </c>
      <c r="H19" s="9">
        <f t="shared" si="0"/>
        <v>1</v>
      </c>
      <c r="I19" s="31">
        <v>5.5499119112344601</v>
      </c>
      <c r="J19" s="47">
        <f t="shared" si="1"/>
        <v>1</v>
      </c>
      <c r="K19" s="48" t="str">
        <f t="shared" si="2"/>
        <v/>
      </c>
    </row>
    <row r="20" spans="1:11" x14ac:dyDescent="0.35">
      <c r="A20" s="1" t="s">
        <v>377</v>
      </c>
      <c r="B20" s="2" t="s">
        <v>125</v>
      </c>
      <c r="C20" s="15">
        <v>518.66666666666663</v>
      </c>
      <c r="D20" s="5">
        <v>255</v>
      </c>
      <c r="E20" s="6">
        <v>17</v>
      </c>
      <c r="F20" s="7">
        <v>92</v>
      </c>
      <c r="G20" s="8">
        <v>16</v>
      </c>
      <c r="H20" s="9">
        <f t="shared" si="0"/>
        <v>1</v>
      </c>
      <c r="I20" s="31">
        <v>9.4144663261178039</v>
      </c>
      <c r="J20" s="47">
        <f t="shared" si="1"/>
        <v>1</v>
      </c>
      <c r="K20" s="48" t="str">
        <f t="shared" si="2"/>
        <v/>
      </c>
    </row>
    <row r="21" spans="1:11" x14ac:dyDescent="0.35">
      <c r="A21" s="1" t="s">
        <v>356</v>
      </c>
      <c r="B21" s="2" t="s">
        <v>27</v>
      </c>
      <c r="C21" s="15">
        <v>532</v>
      </c>
      <c r="D21" s="5">
        <v>235</v>
      </c>
      <c r="E21" s="6">
        <v>19</v>
      </c>
      <c r="F21" s="7">
        <v>80</v>
      </c>
      <c r="G21" s="8">
        <v>17</v>
      </c>
      <c r="H21" s="9">
        <f t="shared" si="0"/>
        <v>2</v>
      </c>
      <c r="I21" s="31">
        <v>7.2709067059134895</v>
      </c>
      <c r="J21" s="47">
        <f t="shared" si="1"/>
        <v>1</v>
      </c>
      <c r="K21" s="48" t="str">
        <f t="shared" si="2"/>
        <v/>
      </c>
    </row>
    <row r="22" spans="1:11" x14ac:dyDescent="0.35">
      <c r="A22" s="1" t="s">
        <v>704</v>
      </c>
      <c r="B22" s="2" t="s">
        <v>7</v>
      </c>
      <c r="C22" s="15">
        <v>546.66666666666663</v>
      </c>
      <c r="D22" s="5">
        <v>201</v>
      </c>
      <c r="E22" s="6">
        <v>24</v>
      </c>
      <c r="F22" s="7">
        <v>78</v>
      </c>
      <c r="G22" s="8">
        <v>18</v>
      </c>
      <c r="H22" s="9">
        <f t="shared" si="0"/>
        <v>6</v>
      </c>
      <c r="I22" s="31">
        <v>7.3210320191966503</v>
      </c>
      <c r="J22" s="47">
        <f t="shared" si="1"/>
        <v>1</v>
      </c>
      <c r="K22" s="48" t="str">
        <f t="shared" si="2"/>
        <v/>
      </c>
    </row>
    <row r="23" spans="1:11" x14ac:dyDescent="0.35">
      <c r="A23" s="1" t="s">
        <v>407</v>
      </c>
      <c r="B23" s="2" t="s">
        <v>170</v>
      </c>
      <c r="C23" s="15">
        <v>517.79999999999995</v>
      </c>
      <c r="D23" s="5">
        <v>195</v>
      </c>
      <c r="E23" s="6">
        <v>25</v>
      </c>
      <c r="F23" s="7">
        <v>78</v>
      </c>
      <c r="G23" s="8">
        <v>19</v>
      </c>
      <c r="H23" s="9">
        <f t="shared" si="0"/>
        <v>6</v>
      </c>
      <c r="I23" s="31">
        <v>-1.3212114098887469</v>
      </c>
      <c r="J23" s="47" t="str">
        <f t="shared" si="1"/>
        <v/>
      </c>
      <c r="K23" s="48" t="str">
        <f t="shared" si="2"/>
        <v/>
      </c>
    </row>
    <row r="24" spans="1:11" x14ac:dyDescent="0.35">
      <c r="A24" s="1" t="s">
        <v>375</v>
      </c>
      <c r="B24" s="2" t="s">
        <v>25</v>
      </c>
      <c r="C24" s="15">
        <v>529.4</v>
      </c>
      <c r="D24" s="5">
        <v>214</v>
      </c>
      <c r="E24" s="6">
        <v>23</v>
      </c>
      <c r="F24" s="7">
        <v>77</v>
      </c>
      <c r="G24" s="8">
        <v>20</v>
      </c>
      <c r="H24" s="9">
        <f t="shared" si="0"/>
        <v>3</v>
      </c>
      <c r="I24" s="31">
        <v>-0.55018962465646837</v>
      </c>
      <c r="J24" s="47" t="str">
        <f t="shared" si="1"/>
        <v/>
      </c>
      <c r="K24" s="48" t="str">
        <f t="shared" si="2"/>
        <v/>
      </c>
    </row>
    <row r="25" spans="1:11" x14ac:dyDescent="0.35">
      <c r="A25" s="1" t="s">
        <v>362</v>
      </c>
      <c r="B25" s="2" t="s">
        <v>25</v>
      </c>
      <c r="C25" s="15">
        <v>522.20000000000005</v>
      </c>
      <c r="D25" s="5">
        <v>233</v>
      </c>
      <c r="E25" s="6">
        <v>20</v>
      </c>
      <c r="F25" s="7">
        <v>77</v>
      </c>
      <c r="G25" s="8">
        <v>21</v>
      </c>
      <c r="H25" s="9">
        <f t="shared" si="0"/>
        <v>-1</v>
      </c>
      <c r="I25" s="31">
        <v>2.830762756295826</v>
      </c>
      <c r="J25" s="47" t="str">
        <f t="shared" si="1"/>
        <v/>
      </c>
      <c r="K25" s="48" t="str">
        <f t="shared" si="2"/>
        <v/>
      </c>
    </row>
    <row r="26" spans="1:11" x14ac:dyDescent="0.35">
      <c r="A26" s="1" t="s">
        <v>376</v>
      </c>
      <c r="B26" s="2" t="s">
        <v>323</v>
      </c>
      <c r="C26" s="15">
        <v>502.2</v>
      </c>
      <c r="D26" s="5">
        <v>324</v>
      </c>
      <c r="E26" s="6">
        <v>14</v>
      </c>
      <c r="F26" s="7">
        <v>73</v>
      </c>
      <c r="G26" s="8">
        <v>22</v>
      </c>
      <c r="H26" s="9">
        <f t="shared" si="0"/>
        <v>-8</v>
      </c>
      <c r="I26" s="31">
        <v>-40.428504642971518</v>
      </c>
      <c r="J26" s="47">
        <f t="shared" si="1"/>
        <v>1</v>
      </c>
      <c r="K26" s="48">
        <f t="shared" si="2"/>
        <v>1</v>
      </c>
    </row>
    <row r="27" spans="1:11" x14ac:dyDescent="0.35">
      <c r="A27" s="1" t="s">
        <v>360</v>
      </c>
      <c r="B27" s="2" t="s">
        <v>361</v>
      </c>
      <c r="C27" s="15">
        <v>523.75</v>
      </c>
      <c r="D27" s="5">
        <v>243</v>
      </c>
      <c r="E27" s="6">
        <v>18</v>
      </c>
      <c r="F27" s="7">
        <v>72</v>
      </c>
      <c r="G27" s="8">
        <v>23</v>
      </c>
      <c r="H27" s="9">
        <f t="shared" si="0"/>
        <v>-5</v>
      </c>
      <c r="I27" s="31">
        <v>-15.230568135035014</v>
      </c>
      <c r="J27" s="47">
        <f t="shared" si="1"/>
        <v>1</v>
      </c>
      <c r="K27" s="48">
        <f t="shared" si="2"/>
        <v>1</v>
      </c>
    </row>
    <row r="28" spans="1:11" x14ac:dyDescent="0.35">
      <c r="A28" s="1" t="s">
        <v>705</v>
      </c>
      <c r="B28" s="2" t="s">
        <v>72</v>
      </c>
      <c r="C28" s="15">
        <v>524.4</v>
      </c>
      <c r="D28" s="5">
        <v>228</v>
      </c>
      <c r="E28" s="6">
        <v>22</v>
      </c>
      <c r="F28" s="7">
        <v>70</v>
      </c>
      <c r="G28" s="8">
        <v>24</v>
      </c>
      <c r="H28" s="9">
        <f t="shared" si="0"/>
        <v>-2</v>
      </c>
      <c r="I28" s="31">
        <v>-16.509139563606482</v>
      </c>
      <c r="J28" s="47">
        <f t="shared" si="1"/>
        <v>1</v>
      </c>
      <c r="K28" s="48">
        <f t="shared" si="2"/>
        <v>1</v>
      </c>
    </row>
    <row r="29" spans="1:11" x14ac:dyDescent="0.35">
      <c r="A29" s="1" t="s">
        <v>382</v>
      </c>
      <c r="B29" s="2" t="s">
        <v>9</v>
      </c>
      <c r="C29" s="15">
        <v>516</v>
      </c>
      <c r="D29" s="5">
        <v>233</v>
      </c>
      <c r="E29" s="6">
        <v>21</v>
      </c>
      <c r="F29" s="7">
        <v>70</v>
      </c>
      <c r="G29" s="8">
        <v>25</v>
      </c>
      <c r="H29" s="9">
        <f t="shared" si="0"/>
        <v>-4</v>
      </c>
      <c r="I29" s="31">
        <v>-9.4361236905905344</v>
      </c>
      <c r="J29" s="47">
        <f t="shared" si="1"/>
        <v>1</v>
      </c>
      <c r="K29" s="48" t="str">
        <f t="shared" si="2"/>
        <v/>
      </c>
    </row>
    <row r="30" spans="1:11" x14ac:dyDescent="0.35">
      <c r="A30" s="1" t="s">
        <v>218</v>
      </c>
      <c r="B30" s="2" t="s">
        <v>71</v>
      </c>
      <c r="C30" s="15">
        <v>520.79999999999995</v>
      </c>
      <c r="D30" s="5">
        <v>141</v>
      </c>
      <c r="E30" s="6">
        <v>30</v>
      </c>
      <c r="F30" s="7">
        <v>66</v>
      </c>
      <c r="G30" s="8">
        <v>26</v>
      </c>
      <c r="H30" s="9">
        <f t="shared" si="0"/>
        <v>4</v>
      </c>
      <c r="I30" s="31">
        <v>-0.61615951733693919</v>
      </c>
      <c r="J30" s="47" t="str">
        <f t="shared" si="1"/>
        <v/>
      </c>
      <c r="K30" s="48" t="str">
        <f t="shared" si="2"/>
        <v/>
      </c>
    </row>
    <row r="31" spans="1:11" x14ac:dyDescent="0.35">
      <c r="A31" s="1" t="s">
        <v>706</v>
      </c>
      <c r="B31" s="2" t="s">
        <v>39</v>
      </c>
      <c r="C31" s="15">
        <v>529.5</v>
      </c>
      <c r="D31" s="5">
        <v>131</v>
      </c>
      <c r="E31" s="6">
        <v>32</v>
      </c>
      <c r="F31" s="7">
        <v>64</v>
      </c>
      <c r="G31" s="8">
        <v>27</v>
      </c>
      <c r="H31" s="9">
        <f t="shared" si="0"/>
        <v>5</v>
      </c>
      <c r="I31" s="31">
        <v>11.090870075876865</v>
      </c>
      <c r="J31" s="47">
        <f t="shared" si="1"/>
        <v>1</v>
      </c>
      <c r="K31" s="48">
        <f t="shared" si="2"/>
        <v>1</v>
      </c>
    </row>
    <row r="32" spans="1:11" x14ac:dyDescent="0.35">
      <c r="A32" s="1" t="s">
        <v>363</v>
      </c>
      <c r="B32" s="2" t="s">
        <v>354</v>
      </c>
      <c r="C32" s="15">
        <v>527</v>
      </c>
      <c r="D32" s="5">
        <v>122</v>
      </c>
      <c r="E32" s="6">
        <v>37</v>
      </c>
      <c r="F32" s="7">
        <v>62</v>
      </c>
      <c r="G32" s="8">
        <v>28</v>
      </c>
      <c r="H32" s="9">
        <f t="shared" si="0"/>
        <v>9</v>
      </c>
      <c r="I32" s="31">
        <v>6.7731160754912594</v>
      </c>
      <c r="J32" s="47">
        <f t="shared" si="1"/>
        <v>1</v>
      </c>
      <c r="K32" s="48" t="str">
        <f t="shared" si="2"/>
        <v/>
      </c>
    </row>
    <row r="33" spans="1:11" x14ac:dyDescent="0.35">
      <c r="A33" s="1" t="s">
        <v>413</v>
      </c>
      <c r="B33" s="2" t="s">
        <v>400</v>
      </c>
      <c r="C33" s="15">
        <v>511</v>
      </c>
      <c r="D33" s="5">
        <v>132</v>
      </c>
      <c r="E33" s="6">
        <v>31</v>
      </c>
      <c r="F33" s="7">
        <v>62</v>
      </c>
      <c r="G33" s="8">
        <v>29</v>
      </c>
      <c r="H33" s="9">
        <f t="shared" si="0"/>
        <v>2</v>
      </c>
      <c r="I33" s="31">
        <v>11.576545803657837</v>
      </c>
      <c r="J33" s="47">
        <f t="shared" si="1"/>
        <v>1</v>
      </c>
      <c r="K33" s="48">
        <f t="shared" si="2"/>
        <v>1</v>
      </c>
    </row>
    <row r="34" spans="1:11" x14ac:dyDescent="0.35">
      <c r="A34" s="1" t="s">
        <v>392</v>
      </c>
      <c r="B34" s="2" t="s">
        <v>70</v>
      </c>
      <c r="C34" s="15">
        <v>530</v>
      </c>
      <c r="D34" s="5">
        <v>125</v>
      </c>
      <c r="E34" s="6">
        <v>36</v>
      </c>
      <c r="F34" s="7">
        <v>61</v>
      </c>
      <c r="G34" s="8">
        <v>30</v>
      </c>
      <c r="H34" s="9">
        <f t="shared" si="0"/>
        <v>6</v>
      </c>
      <c r="I34" s="31">
        <v>9.1892731348062853</v>
      </c>
      <c r="J34" s="47">
        <f t="shared" si="1"/>
        <v>1</v>
      </c>
      <c r="K34" s="48" t="str">
        <f t="shared" si="2"/>
        <v/>
      </c>
    </row>
    <row r="35" spans="1:11" x14ac:dyDescent="0.35">
      <c r="A35" s="1" t="s">
        <v>384</v>
      </c>
      <c r="B35" s="2" t="s">
        <v>188</v>
      </c>
      <c r="C35" s="15">
        <v>519.79999999999995</v>
      </c>
      <c r="D35" s="5">
        <v>167</v>
      </c>
      <c r="E35" s="6">
        <v>26</v>
      </c>
      <c r="F35" s="7">
        <v>60</v>
      </c>
      <c r="G35" s="8">
        <v>31</v>
      </c>
      <c r="H35" s="9">
        <f t="shared" si="0"/>
        <v>-5</v>
      </c>
      <c r="I35" s="31">
        <v>11.849622726734765</v>
      </c>
      <c r="J35" s="47">
        <f t="shared" si="1"/>
        <v>-1</v>
      </c>
      <c r="K35" s="48">
        <f t="shared" si="2"/>
        <v>-1</v>
      </c>
    </row>
    <row r="36" spans="1:11" x14ac:dyDescent="0.35">
      <c r="A36" s="1" t="s">
        <v>368</v>
      </c>
      <c r="B36" s="2" t="s">
        <v>20</v>
      </c>
      <c r="C36" s="15">
        <v>515.20000000000005</v>
      </c>
      <c r="D36" s="5">
        <v>118</v>
      </c>
      <c r="E36" s="6">
        <v>38</v>
      </c>
      <c r="F36" s="7">
        <v>59</v>
      </c>
      <c r="G36" s="8">
        <v>32</v>
      </c>
      <c r="H36" s="9">
        <f t="shared" si="0"/>
        <v>6</v>
      </c>
      <c r="I36" s="31">
        <v>8.1556160754913662</v>
      </c>
      <c r="J36" s="47">
        <f t="shared" si="1"/>
        <v>1</v>
      </c>
      <c r="K36" s="48" t="str">
        <f t="shared" si="2"/>
        <v/>
      </c>
    </row>
    <row r="37" spans="1:11" x14ac:dyDescent="0.35">
      <c r="A37" s="1" t="s">
        <v>707</v>
      </c>
      <c r="B37" s="2" t="s">
        <v>159</v>
      </c>
      <c r="C37" s="15">
        <v>519.20000000000005</v>
      </c>
      <c r="D37" s="5">
        <v>143</v>
      </c>
      <c r="E37" s="6">
        <v>29</v>
      </c>
      <c r="F37" s="7">
        <v>58</v>
      </c>
      <c r="G37" s="8">
        <v>33</v>
      </c>
      <c r="H37" s="9">
        <f t="shared" ref="H37:H68" si="3">E37-G37</f>
        <v>-4</v>
      </c>
      <c r="I37" s="31">
        <v>-2.1936816881486152</v>
      </c>
      <c r="J37" s="47" t="str">
        <f t="shared" ref="J37:J68" si="4">IF(ABS($I37)&gt;=5,SIGN($H37*$I37),"")</f>
        <v/>
      </c>
      <c r="K37" s="48" t="str">
        <f t="shared" ref="K37:K68" si="5">IF(ABS($I37)&gt;=10,SIGN($H37*$I37),"")</f>
        <v/>
      </c>
    </row>
    <row r="38" spans="1:11" x14ac:dyDescent="0.35">
      <c r="A38" s="1" t="s">
        <v>708</v>
      </c>
      <c r="B38" s="2" t="s">
        <v>709</v>
      </c>
      <c r="C38" s="15">
        <v>510.4</v>
      </c>
      <c r="D38" s="5">
        <v>158</v>
      </c>
      <c r="E38" s="6">
        <v>28</v>
      </c>
      <c r="F38" s="7">
        <v>58</v>
      </c>
      <c r="G38" s="8">
        <v>34</v>
      </c>
      <c r="H38" s="9">
        <f t="shared" si="3"/>
        <v>-6</v>
      </c>
      <c r="I38" s="31">
        <v>11.849622726734765</v>
      </c>
      <c r="J38" s="47">
        <f t="shared" si="4"/>
        <v>-1</v>
      </c>
      <c r="K38" s="48">
        <f t="shared" si="5"/>
        <v>-1</v>
      </c>
    </row>
    <row r="39" spans="1:11" x14ac:dyDescent="0.35">
      <c r="A39" s="1" t="s">
        <v>370</v>
      </c>
      <c r="B39" s="2" t="s">
        <v>13</v>
      </c>
      <c r="C39" s="15">
        <v>510.5</v>
      </c>
      <c r="D39" s="5">
        <v>128</v>
      </c>
      <c r="E39" s="6">
        <v>35</v>
      </c>
      <c r="F39" s="7">
        <v>56</v>
      </c>
      <c r="G39" s="8">
        <v>35</v>
      </c>
      <c r="H39" s="9">
        <f t="shared" si="3"/>
        <v>0</v>
      </c>
      <c r="I39" s="31">
        <v>-1.9817537914838113</v>
      </c>
      <c r="J39" s="47" t="str">
        <f t="shared" si="4"/>
        <v/>
      </c>
      <c r="K39" s="48" t="str">
        <f t="shared" si="5"/>
        <v/>
      </c>
    </row>
    <row r="40" spans="1:11" x14ac:dyDescent="0.35">
      <c r="A40" s="1" t="s">
        <v>399</v>
      </c>
      <c r="B40" s="2" t="s">
        <v>400</v>
      </c>
      <c r="C40" s="15">
        <v>507.6</v>
      </c>
      <c r="D40" s="5">
        <v>130</v>
      </c>
      <c r="E40" s="6">
        <v>33</v>
      </c>
      <c r="F40" s="7">
        <v>49</v>
      </c>
      <c r="G40" s="8">
        <v>36</v>
      </c>
      <c r="H40" s="9">
        <f t="shared" si="3"/>
        <v>-3</v>
      </c>
      <c r="I40" s="31">
        <v>11.576545803657837</v>
      </c>
      <c r="J40" s="47">
        <f t="shared" si="4"/>
        <v>-1</v>
      </c>
      <c r="K40" s="48">
        <f t="shared" si="5"/>
        <v>-1</v>
      </c>
    </row>
    <row r="41" spans="1:11" x14ac:dyDescent="0.35">
      <c r="A41" s="1" t="s">
        <v>378</v>
      </c>
      <c r="B41" s="2" t="s">
        <v>323</v>
      </c>
      <c r="C41" s="15">
        <v>468.5</v>
      </c>
      <c r="D41" s="5">
        <v>163</v>
      </c>
      <c r="E41" s="6">
        <v>27</v>
      </c>
      <c r="F41" s="7">
        <v>47</v>
      </c>
      <c r="G41" s="8">
        <v>37</v>
      </c>
      <c r="H41" s="9">
        <f t="shared" si="3"/>
        <v>-10</v>
      </c>
      <c r="I41" s="31">
        <v>-37.144060198527086</v>
      </c>
      <c r="J41" s="47">
        <f t="shared" si="4"/>
        <v>1</v>
      </c>
      <c r="K41" s="48">
        <f t="shared" si="5"/>
        <v>1</v>
      </c>
    </row>
    <row r="42" spans="1:11" x14ac:dyDescent="0.35">
      <c r="A42" s="1" t="s">
        <v>393</v>
      </c>
      <c r="B42" s="2" t="s">
        <v>31</v>
      </c>
      <c r="C42" s="15">
        <v>515</v>
      </c>
      <c r="D42" s="5">
        <v>82</v>
      </c>
      <c r="E42" s="6">
        <v>43</v>
      </c>
      <c r="F42" s="7">
        <v>46</v>
      </c>
      <c r="G42" s="8">
        <v>38</v>
      </c>
      <c r="H42" s="9">
        <f t="shared" si="3"/>
        <v>5</v>
      </c>
      <c r="I42" s="31">
        <v>0.24637120851616601</v>
      </c>
      <c r="J42" s="47" t="str">
        <f t="shared" si="4"/>
        <v/>
      </c>
      <c r="K42" s="48" t="str">
        <f t="shared" si="5"/>
        <v/>
      </c>
    </row>
    <row r="43" spans="1:11" x14ac:dyDescent="0.35">
      <c r="A43" s="1" t="s">
        <v>402</v>
      </c>
      <c r="B43" s="2" t="s">
        <v>403</v>
      </c>
      <c r="C43" s="15">
        <v>508</v>
      </c>
      <c r="D43" s="5">
        <v>94</v>
      </c>
      <c r="E43" s="6">
        <v>41</v>
      </c>
      <c r="F43" s="7">
        <v>43</v>
      </c>
      <c r="G43" s="8">
        <v>39</v>
      </c>
      <c r="H43" s="9">
        <f t="shared" si="3"/>
        <v>2</v>
      </c>
      <c r="I43" s="31">
        <v>10.546547731554597</v>
      </c>
      <c r="J43" s="47">
        <f t="shared" si="4"/>
        <v>1</v>
      </c>
      <c r="K43" s="48">
        <f t="shared" si="5"/>
        <v>1</v>
      </c>
    </row>
    <row r="44" spans="1:11" x14ac:dyDescent="0.35">
      <c r="A44" s="1" t="s">
        <v>373</v>
      </c>
      <c r="B44" s="2" t="s">
        <v>84</v>
      </c>
      <c r="C44" s="15">
        <v>507.4</v>
      </c>
      <c r="D44" s="5">
        <v>49</v>
      </c>
      <c r="E44" s="6">
        <v>48</v>
      </c>
      <c r="F44" s="7">
        <v>41</v>
      </c>
      <c r="G44" s="8">
        <v>40</v>
      </c>
      <c r="H44" s="9">
        <f t="shared" si="3"/>
        <v>8</v>
      </c>
      <c r="I44" s="31">
        <v>6.9452651982983298</v>
      </c>
      <c r="J44" s="47">
        <f t="shared" si="4"/>
        <v>1</v>
      </c>
      <c r="K44" s="48" t="str">
        <f t="shared" si="5"/>
        <v/>
      </c>
    </row>
    <row r="45" spans="1:11" x14ac:dyDescent="0.35">
      <c r="A45" s="1" t="s">
        <v>394</v>
      </c>
      <c r="B45" s="2" t="s">
        <v>45</v>
      </c>
      <c r="C45" s="15">
        <v>500.4</v>
      </c>
      <c r="D45" s="5">
        <v>67</v>
      </c>
      <c r="E45" s="6">
        <v>46</v>
      </c>
      <c r="F45" s="7">
        <v>39</v>
      </c>
      <c r="G45" s="8">
        <v>41</v>
      </c>
      <c r="H45" s="9">
        <f t="shared" si="3"/>
        <v>5</v>
      </c>
      <c r="I45" s="31">
        <v>11.239695986808101</v>
      </c>
      <c r="J45" s="47">
        <f t="shared" si="4"/>
        <v>1</v>
      </c>
      <c r="K45" s="48">
        <f t="shared" si="5"/>
        <v>1</v>
      </c>
    </row>
    <row r="46" spans="1:11" x14ac:dyDescent="0.35">
      <c r="A46" s="1" t="s">
        <v>710</v>
      </c>
      <c r="B46" s="2" t="s">
        <v>53</v>
      </c>
      <c r="C46" s="15">
        <v>501</v>
      </c>
      <c r="D46" s="5">
        <v>94</v>
      </c>
      <c r="E46" s="6">
        <v>42</v>
      </c>
      <c r="F46" s="7">
        <v>37</v>
      </c>
      <c r="G46" s="8">
        <v>42</v>
      </c>
      <c r="H46" s="9">
        <f t="shared" si="3"/>
        <v>0</v>
      </c>
      <c r="I46" s="31">
        <v>-28.934139563606436</v>
      </c>
      <c r="J46" s="47">
        <f t="shared" si="4"/>
        <v>0</v>
      </c>
      <c r="K46" s="48">
        <f t="shared" si="5"/>
        <v>0</v>
      </c>
    </row>
    <row r="47" spans="1:11" x14ac:dyDescent="0.35">
      <c r="A47" s="1" t="s">
        <v>711</v>
      </c>
      <c r="B47" s="2" t="s">
        <v>58</v>
      </c>
      <c r="C47" s="15">
        <v>532.5</v>
      </c>
      <c r="D47" s="5">
        <v>105</v>
      </c>
      <c r="E47" s="6">
        <v>39</v>
      </c>
      <c r="F47" s="7">
        <v>35</v>
      </c>
      <c r="G47" s="8">
        <v>43</v>
      </c>
      <c r="H47" s="9">
        <f t="shared" si="3"/>
        <v>-4</v>
      </c>
      <c r="I47" s="31">
        <v>6.6376649476717375</v>
      </c>
      <c r="J47" s="47">
        <f t="shared" si="4"/>
        <v>-1</v>
      </c>
      <c r="K47" s="48" t="str">
        <f t="shared" si="5"/>
        <v/>
      </c>
    </row>
    <row r="48" spans="1:11" x14ac:dyDescent="0.35">
      <c r="A48" s="1" t="s">
        <v>410</v>
      </c>
      <c r="B48" s="2" t="s">
        <v>137</v>
      </c>
      <c r="C48" s="15">
        <v>518.5</v>
      </c>
      <c r="D48" s="5">
        <v>128</v>
      </c>
      <c r="E48" s="6">
        <v>34</v>
      </c>
      <c r="F48" s="7">
        <v>32</v>
      </c>
      <c r="G48" s="8">
        <v>44</v>
      </c>
      <c r="H48" s="9">
        <f t="shared" si="3"/>
        <v>-10</v>
      </c>
      <c r="I48" s="31">
        <v>-22.016282420749292</v>
      </c>
      <c r="J48" s="47">
        <f t="shared" si="4"/>
        <v>1</v>
      </c>
      <c r="K48" s="48">
        <f t="shared" si="5"/>
        <v>1</v>
      </c>
    </row>
    <row r="49" spans="1:11" x14ac:dyDescent="0.35">
      <c r="A49" s="1" t="s">
        <v>712</v>
      </c>
      <c r="B49" s="2" t="s">
        <v>137</v>
      </c>
      <c r="C49" s="15">
        <v>486</v>
      </c>
      <c r="D49" s="5">
        <v>81</v>
      </c>
      <c r="E49" s="6">
        <v>44</v>
      </c>
      <c r="F49" s="7">
        <v>32</v>
      </c>
      <c r="G49" s="8">
        <v>45</v>
      </c>
      <c r="H49" s="9">
        <f t="shared" si="3"/>
        <v>-1</v>
      </c>
      <c r="I49" s="31">
        <v>-13.334139563606414</v>
      </c>
      <c r="J49" s="47">
        <f t="shared" si="4"/>
        <v>1</v>
      </c>
      <c r="K49" s="48">
        <f t="shared" si="5"/>
        <v>1</v>
      </c>
    </row>
    <row r="50" spans="1:11" x14ac:dyDescent="0.35">
      <c r="A50" s="1" t="s">
        <v>398</v>
      </c>
      <c r="B50" s="2" t="s">
        <v>206</v>
      </c>
      <c r="C50" s="15">
        <v>499.66666666666669</v>
      </c>
      <c r="D50" s="5">
        <v>96</v>
      </c>
      <c r="E50" s="6">
        <v>40</v>
      </c>
      <c r="F50" s="7">
        <v>31</v>
      </c>
      <c r="G50" s="8">
        <v>46</v>
      </c>
      <c r="H50" s="9">
        <f t="shared" si="3"/>
        <v>-6</v>
      </c>
      <c r="I50" s="31">
        <v>5.5194125859982819</v>
      </c>
      <c r="J50" s="47">
        <f t="shared" si="4"/>
        <v>-1</v>
      </c>
      <c r="K50" s="48" t="str">
        <f t="shared" si="5"/>
        <v/>
      </c>
    </row>
    <row r="51" spans="1:11" x14ac:dyDescent="0.35">
      <c r="A51" s="1" t="s">
        <v>390</v>
      </c>
      <c r="B51" s="2" t="s">
        <v>391</v>
      </c>
      <c r="C51" s="15">
        <v>494</v>
      </c>
      <c r="D51" s="5">
        <v>54</v>
      </c>
      <c r="E51" s="6">
        <v>47</v>
      </c>
      <c r="F51" s="7">
        <v>29</v>
      </c>
      <c r="G51" s="8">
        <v>47</v>
      </c>
      <c r="H51" s="9">
        <f t="shared" si="3"/>
        <v>0</v>
      </c>
      <c r="I51" s="31">
        <v>-8.7632909677578255</v>
      </c>
      <c r="J51" s="47">
        <f t="shared" si="4"/>
        <v>0</v>
      </c>
      <c r="K51" s="48" t="str">
        <f t="shared" si="5"/>
        <v/>
      </c>
    </row>
    <row r="52" spans="1:11" x14ac:dyDescent="0.35">
      <c r="A52" s="1" t="s">
        <v>713</v>
      </c>
      <c r="B52" s="2" t="s">
        <v>23</v>
      </c>
      <c r="C52" s="15">
        <v>480</v>
      </c>
      <c r="D52" s="5">
        <v>78</v>
      </c>
      <c r="E52" s="6">
        <v>45</v>
      </c>
      <c r="F52" s="7">
        <v>29</v>
      </c>
      <c r="G52" s="8">
        <v>48</v>
      </c>
      <c r="H52" s="9">
        <f t="shared" si="3"/>
        <v>-3</v>
      </c>
      <c r="I52" s="31">
        <v>-27.884139563606482</v>
      </c>
      <c r="J52" s="47">
        <f t="shared" si="4"/>
        <v>1</v>
      </c>
      <c r="K52" s="48">
        <f t="shared" si="5"/>
        <v>1</v>
      </c>
    </row>
    <row r="53" spans="1:11" x14ac:dyDescent="0.35">
      <c r="A53" s="1" t="s">
        <v>408</v>
      </c>
      <c r="B53" s="2" t="s">
        <v>79</v>
      </c>
      <c r="C53" s="15">
        <v>481.4</v>
      </c>
      <c r="D53" s="5">
        <v>47</v>
      </c>
      <c r="E53" s="6">
        <v>50</v>
      </c>
      <c r="F53" s="7">
        <v>27</v>
      </c>
      <c r="G53" s="8">
        <v>49</v>
      </c>
      <c r="H53" s="9">
        <f t="shared" si="3"/>
        <v>1</v>
      </c>
      <c r="I53" s="31">
        <v>-5.4451295385437106</v>
      </c>
      <c r="J53" s="47">
        <f t="shared" si="4"/>
        <v>-1</v>
      </c>
      <c r="K53" s="48" t="str">
        <f t="shared" si="5"/>
        <v/>
      </c>
    </row>
    <row r="54" spans="1:11" x14ac:dyDescent="0.35">
      <c r="A54" s="1" t="s">
        <v>372</v>
      </c>
      <c r="B54" s="2" t="s">
        <v>7</v>
      </c>
      <c r="C54" s="15">
        <v>502.33333333333331</v>
      </c>
      <c r="D54" s="5">
        <v>27</v>
      </c>
      <c r="E54" s="6">
        <v>55</v>
      </c>
      <c r="F54" s="7">
        <v>24</v>
      </c>
      <c r="G54" s="8">
        <v>50</v>
      </c>
      <c r="H54" s="9">
        <f t="shared" si="3"/>
        <v>5</v>
      </c>
      <c r="I54" s="31">
        <v>21.497820143353238</v>
      </c>
      <c r="J54" s="47">
        <f t="shared" si="4"/>
        <v>1</v>
      </c>
      <c r="K54" s="48">
        <f t="shared" si="5"/>
        <v>1</v>
      </c>
    </row>
    <row r="55" spans="1:11" x14ac:dyDescent="0.35">
      <c r="A55" s="1" t="s">
        <v>387</v>
      </c>
      <c r="B55" s="2" t="s">
        <v>206</v>
      </c>
      <c r="C55" s="15">
        <v>487</v>
      </c>
      <c r="D55" s="5">
        <v>36</v>
      </c>
      <c r="E55" s="6">
        <v>51</v>
      </c>
      <c r="F55" s="7">
        <v>23</v>
      </c>
      <c r="G55" s="8">
        <v>51</v>
      </c>
      <c r="H55" s="9">
        <f t="shared" si="3"/>
        <v>0</v>
      </c>
      <c r="I55" s="31">
        <v>8.4563221676447711</v>
      </c>
      <c r="J55" s="47">
        <f t="shared" si="4"/>
        <v>0</v>
      </c>
      <c r="K55" s="48" t="str">
        <f t="shared" si="5"/>
        <v/>
      </c>
    </row>
    <row r="56" spans="1:11" x14ac:dyDescent="0.35">
      <c r="A56" s="1" t="s">
        <v>401</v>
      </c>
      <c r="B56" s="2" t="s">
        <v>206</v>
      </c>
      <c r="C56" s="15">
        <v>486.2</v>
      </c>
      <c r="D56" s="5">
        <v>35</v>
      </c>
      <c r="E56" s="6">
        <v>53</v>
      </c>
      <c r="F56" s="7">
        <v>22</v>
      </c>
      <c r="G56" s="8">
        <v>52</v>
      </c>
      <c r="H56" s="9">
        <f t="shared" si="3"/>
        <v>1</v>
      </c>
      <c r="I56" s="31">
        <v>7.66608696425169</v>
      </c>
      <c r="J56" s="47">
        <f t="shared" si="4"/>
        <v>1</v>
      </c>
      <c r="K56" s="48" t="str">
        <f t="shared" si="5"/>
        <v/>
      </c>
    </row>
    <row r="57" spans="1:11" x14ac:dyDescent="0.35">
      <c r="A57" s="1" t="s">
        <v>414</v>
      </c>
      <c r="B57" s="2" t="s">
        <v>70</v>
      </c>
      <c r="C57" s="15">
        <v>494</v>
      </c>
      <c r="D57" s="5">
        <v>14</v>
      </c>
      <c r="E57" s="6">
        <v>65</v>
      </c>
      <c r="F57" s="7">
        <v>19</v>
      </c>
      <c r="G57" s="8">
        <v>53</v>
      </c>
      <c r="H57" s="9">
        <f t="shared" si="3"/>
        <v>12</v>
      </c>
      <c r="I57" s="31">
        <v>6.1411249866580988</v>
      </c>
      <c r="J57" s="47">
        <f t="shared" si="4"/>
        <v>1</v>
      </c>
      <c r="K57" s="48" t="str">
        <f t="shared" si="5"/>
        <v/>
      </c>
    </row>
    <row r="58" spans="1:11" x14ac:dyDescent="0.35">
      <c r="A58" s="1" t="s">
        <v>404</v>
      </c>
      <c r="B58" s="2" t="s">
        <v>31</v>
      </c>
      <c r="C58" s="15">
        <v>479.75</v>
      </c>
      <c r="D58" s="5">
        <v>15</v>
      </c>
      <c r="E58" s="6">
        <v>64</v>
      </c>
      <c r="F58" s="7">
        <v>19</v>
      </c>
      <c r="G58" s="8">
        <v>54</v>
      </c>
      <c r="H58" s="9">
        <f t="shared" si="3"/>
        <v>10</v>
      </c>
      <c r="I58" s="31">
        <v>11.615601977746906</v>
      </c>
      <c r="J58" s="47">
        <f t="shared" si="4"/>
        <v>1</v>
      </c>
      <c r="K58" s="48">
        <f t="shared" si="5"/>
        <v>1</v>
      </c>
    </row>
    <row r="59" spans="1:11" x14ac:dyDescent="0.35">
      <c r="A59" s="1" t="s">
        <v>386</v>
      </c>
      <c r="B59" s="2" t="s">
        <v>203</v>
      </c>
      <c r="C59" s="15">
        <v>503</v>
      </c>
      <c r="D59" s="5">
        <v>20</v>
      </c>
      <c r="E59" s="6">
        <v>60</v>
      </c>
      <c r="F59" s="7">
        <v>18</v>
      </c>
      <c r="G59" s="8">
        <v>55</v>
      </c>
      <c r="H59" s="9">
        <f t="shared" si="3"/>
        <v>5</v>
      </c>
      <c r="I59" s="31">
        <v>20.789967579250742</v>
      </c>
      <c r="J59" s="47">
        <f t="shared" si="4"/>
        <v>1</v>
      </c>
      <c r="K59" s="48">
        <f t="shared" si="5"/>
        <v>1</v>
      </c>
    </row>
    <row r="60" spans="1:11" x14ac:dyDescent="0.35">
      <c r="A60" s="1" t="s">
        <v>374</v>
      </c>
      <c r="B60" s="2" t="s">
        <v>130</v>
      </c>
      <c r="C60" s="15">
        <v>489.66666666666669</v>
      </c>
      <c r="D60" s="5">
        <v>26</v>
      </c>
      <c r="E60" s="6">
        <v>56</v>
      </c>
      <c r="F60" s="7">
        <v>17</v>
      </c>
      <c r="G60" s="8">
        <v>56</v>
      </c>
      <c r="H60" s="9">
        <f t="shared" si="3"/>
        <v>0</v>
      </c>
      <c r="I60" s="31">
        <v>3.1689723829265972</v>
      </c>
      <c r="J60" s="47" t="str">
        <f t="shared" si="4"/>
        <v/>
      </c>
      <c r="K60" s="48" t="str">
        <f t="shared" si="5"/>
        <v/>
      </c>
    </row>
    <row r="61" spans="1:11" x14ac:dyDescent="0.35">
      <c r="A61" s="1" t="s">
        <v>395</v>
      </c>
      <c r="B61" s="2" t="s">
        <v>130</v>
      </c>
      <c r="C61" s="15">
        <v>482</v>
      </c>
      <c r="D61" s="5">
        <v>21</v>
      </c>
      <c r="E61" s="6">
        <v>59</v>
      </c>
      <c r="F61" s="7">
        <v>17</v>
      </c>
      <c r="G61" s="8">
        <v>57</v>
      </c>
      <c r="H61" s="9">
        <f t="shared" si="3"/>
        <v>2</v>
      </c>
      <c r="I61" s="31">
        <v>6.9601586820076591</v>
      </c>
      <c r="J61" s="47">
        <f t="shared" si="4"/>
        <v>1</v>
      </c>
      <c r="K61" s="48" t="str">
        <f t="shared" si="5"/>
        <v/>
      </c>
    </row>
    <row r="62" spans="1:11" x14ac:dyDescent="0.35">
      <c r="A62" s="1" t="s">
        <v>714</v>
      </c>
      <c r="B62" s="2" t="s">
        <v>159</v>
      </c>
      <c r="C62" s="15">
        <v>482.66666666666669</v>
      </c>
      <c r="D62" s="5">
        <v>35</v>
      </c>
      <c r="E62" s="6">
        <v>54</v>
      </c>
      <c r="F62" s="7">
        <v>15</v>
      </c>
      <c r="G62" s="8">
        <v>58</v>
      </c>
      <c r="H62" s="9">
        <f t="shared" si="3"/>
        <v>-4</v>
      </c>
      <c r="I62" s="31">
        <v>-4.2944875489544643</v>
      </c>
      <c r="J62" s="47" t="str">
        <f t="shared" si="4"/>
        <v/>
      </c>
      <c r="K62" s="48" t="str">
        <f t="shared" si="5"/>
        <v/>
      </c>
    </row>
    <row r="63" spans="1:11" x14ac:dyDescent="0.35">
      <c r="A63" s="1" t="s">
        <v>715</v>
      </c>
      <c r="B63" s="2" t="s">
        <v>9</v>
      </c>
      <c r="C63" s="15">
        <v>468.8</v>
      </c>
      <c r="D63" s="5">
        <v>36</v>
      </c>
      <c r="E63" s="6">
        <v>52</v>
      </c>
      <c r="F63" s="7">
        <v>15</v>
      </c>
      <c r="G63" s="8">
        <v>59</v>
      </c>
      <c r="H63" s="9">
        <f t="shared" si="3"/>
        <v>-7</v>
      </c>
      <c r="I63" s="31">
        <v>-9.4361236905905344</v>
      </c>
      <c r="J63" s="47">
        <f t="shared" si="4"/>
        <v>1</v>
      </c>
      <c r="K63" s="48" t="str">
        <f t="shared" si="5"/>
        <v/>
      </c>
    </row>
    <row r="64" spans="1:11" x14ac:dyDescent="0.35">
      <c r="A64" s="1" t="s">
        <v>397</v>
      </c>
      <c r="B64" s="2" t="s">
        <v>335</v>
      </c>
      <c r="C64" s="15">
        <v>462.6</v>
      </c>
      <c r="D64" s="5">
        <v>12</v>
      </c>
      <c r="E64" s="6">
        <v>66</v>
      </c>
      <c r="F64" s="7">
        <v>15</v>
      </c>
      <c r="G64" s="8">
        <v>60</v>
      </c>
      <c r="H64" s="9">
        <f t="shared" si="3"/>
        <v>6</v>
      </c>
      <c r="I64" s="31">
        <v>-2.0716625377083915</v>
      </c>
      <c r="J64" s="47" t="str">
        <f t="shared" si="4"/>
        <v/>
      </c>
      <c r="K64" s="48" t="str">
        <f t="shared" si="5"/>
        <v/>
      </c>
    </row>
    <row r="65" spans="1:11" x14ac:dyDescent="0.35">
      <c r="A65" s="1" t="s">
        <v>366</v>
      </c>
      <c r="B65" s="2" t="s">
        <v>118</v>
      </c>
      <c r="C65" s="15">
        <v>494</v>
      </c>
      <c r="D65" s="5">
        <v>10</v>
      </c>
      <c r="E65" s="6">
        <v>67</v>
      </c>
      <c r="F65" s="7">
        <v>14</v>
      </c>
      <c r="G65" s="8">
        <v>61</v>
      </c>
      <c r="H65" s="9">
        <f t="shared" si="3"/>
        <v>6</v>
      </c>
      <c r="I65" s="31">
        <v>-12.899615754082674</v>
      </c>
      <c r="J65" s="47">
        <f t="shared" si="4"/>
        <v>-1</v>
      </c>
      <c r="K65" s="48">
        <f t="shared" si="5"/>
        <v>-1</v>
      </c>
    </row>
    <row r="66" spans="1:11" x14ac:dyDescent="0.35">
      <c r="A66" s="1" t="s">
        <v>716</v>
      </c>
      <c r="B66" s="2" t="s">
        <v>137</v>
      </c>
      <c r="C66" s="15">
        <v>477.5</v>
      </c>
      <c r="D66" s="5">
        <v>23</v>
      </c>
      <c r="E66" s="6">
        <v>58</v>
      </c>
      <c r="F66" s="7">
        <v>14</v>
      </c>
      <c r="G66" s="8">
        <v>62</v>
      </c>
      <c r="H66" s="9">
        <f t="shared" si="3"/>
        <v>-4</v>
      </c>
      <c r="I66" s="31">
        <v>-13.334139563606414</v>
      </c>
      <c r="J66" s="47">
        <f t="shared" si="4"/>
        <v>1</v>
      </c>
      <c r="K66" s="48">
        <f t="shared" si="5"/>
        <v>1</v>
      </c>
    </row>
    <row r="67" spans="1:11" x14ac:dyDescent="0.35">
      <c r="A67" s="1" t="s">
        <v>409</v>
      </c>
      <c r="B67" s="2" t="s">
        <v>53</v>
      </c>
      <c r="C67" s="15">
        <v>497</v>
      </c>
      <c r="D67" s="5">
        <v>49</v>
      </c>
      <c r="E67" s="6">
        <v>49</v>
      </c>
      <c r="F67" s="7">
        <v>11</v>
      </c>
      <c r="G67" s="8">
        <v>63</v>
      </c>
      <c r="H67" s="9">
        <f t="shared" si="3"/>
        <v>-14</v>
      </c>
      <c r="I67" s="31">
        <v>-25.066282420749303</v>
      </c>
      <c r="J67" s="47">
        <f t="shared" si="4"/>
        <v>1</v>
      </c>
      <c r="K67" s="48">
        <f t="shared" si="5"/>
        <v>1</v>
      </c>
    </row>
    <row r="68" spans="1:11" x14ac:dyDescent="0.35">
      <c r="A68" s="1" t="s">
        <v>717</v>
      </c>
      <c r="B68" s="2" t="s">
        <v>391</v>
      </c>
      <c r="C68" s="15">
        <v>483</v>
      </c>
      <c r="D68" s="5">
        <v>23</v>
      </c>
      <c r="E68" s="6">
        <v>57</v>
      </c>
      <c r="F68" s="7">
        <v>11</v>
      </c>
      <c r="G68" s="8">
        <v>64</v>
      </c>
      <c r="H68" s="9">
        <f t="shared" si="3"/>
        <v>-7</v>
      </c>
      <c r="I68" s="31">
        <v>-13.071410625877547</v>
      </c>
      <c r="J68" s="47">
        <f t="shared" si="4"/>
        <v>1</v>
      </c>
      <c r="K68" s="48">
        <f t="shared" si="5"/>
        <v>1</v>
      </c>
    </row>
    <row r="69" spans="1:11" x14ac:dyDescent="0.35">
      <c r="A69" s="1" t="s">
        <v>718</v>
      </c>
      <c r="B69" s="2" t="s">
        <v>41</v>
      </c>
      <c r="C69" s="15">
        <v>471.33333333333331</v>
      </c>
      <c r="D69" s="5">
        <v>17</v>
      </c>
      <c r="E69" s="6">
        <v>62</v>
      </c>
      <c r="F69" s="7">
        <v>11</v>
      </c>
      <c r="G69" s="8">
        <v>65</v>
      </c>
      <c r="H69" s="9"/>
      <c r="I69" s="31">
        <v>-21.190091944558844</v>
      </c>
      <c r="J69" s="32"/>
      <c r="K69" s="33"/>
    </row>
    <row r="70" spans="1:11" x14ac:dyDescent="0.35">
      <c r="A70" s="1" t="s">
        <v>719</v>
      </c>
      <c r="B70" s="2" t="s">
        <v>720</v>
      </c>
      <c r="C70" s="15">
        <v>479.5</v>
      </c>
      <c r="D70" s="5">
        <v>20</v>
      </c>
      <c r="E70" s="6">
        <v>61</v>
      </c>
      <c r="F70" s="7">
        <v>10</v>
      </c>
      <c r="G70" s="8">
        <v>66</v>
      </c>
      <c r="H70" s="9"/>
      <c r="I70" s="31">
        <v>4.2916123160928237</v>
      </c>
      <c r="J70" s="32"/>
      <c r="K70" s="33"/>
    </row>
    <row r="71" spans="1:11" x14ac:dyDescent="0.35">
      <c r="A71" s="1" t="s">
        <v>721</v>
      </c>
      <c r="B71" s="2" t="s">
        <v>53</v>
      </c>
      <c r="C71" s="15">
        <v>475.33333333333331</v>
      </c>
      <c r="D71" s="5">
        <v>9</v>
      </c>
      <c r="E71" s="6">
        <v>70</v>
      </c>
      <c r="F71" s="7">
        <v>9</v>
      </c>
      <c r="G71" s="8">
        <v>67</v>
      </c>
      <c r="H71" s="9"/>
      <c r="I71" s="31">
        <v>-20.556758611225462</v>
      </c>
      <c r="J71" s="32"/>
      <c r="K71" s="33"/>
    </row>
    <row r="72" spans="1:11" x14ac:dyDescent="0.35">
      <c r="A72" s="1" t="s">
        <v>722</v>
      </c>
      <c r="B72" s="2" t="s">
        <v>723</v>
      </c>
      <c r="C72" s="15">
        <v>498</v>
      </c>
      <c r="D72" s="5">
        <v>15</v>
      </c>
      <c r="E72" s="6">
        <v>63</v>
      </c>
      <c r="F72" s="7">
        <v>8</v>
      </c>
      <c r="G72" s="8">
        <v>68</v>
      </c>
      <c r="H72" s="9"/>
      <c r="I72" s="31">
        <v>0.18371757925069687</v>
      </c>
      <c r="J72" s="32"/>
      <c r="K72" s="33"/>
    </row>
    <row r="73" spans="1:11" x14ac:dyDescent="0.35">
      <c r="A73" s="1" t="s">
        <v>388</v>
      </c>
      <c r="B73" s="2" t="s">
        <v>389</v>
      </c>
      <c r="C73" s="15">
        <v>496</v>
      </c>
      <c r="D73" s="5">
        <v>5</v>
      </c>
      <c r="E73" s="6">
        <v>72</v>
      </c>
      <c r="F73" s="7">
        <v>7</v>
      </c>
      <c r="G73" s="8">
        <v>69</v>
      </c>
      <c r="H73" s="9"/>
      <c r="I73" s="31">
        <v>32.779871425404508</v>
      </c>
      <c r="J73" s="32"/>
      <c r="K73" s="33"/>
    </row>
    <row r="74" spans="1:11" x14ac:dyDescent="0.35">
      <c r="A74" s="1" t="s">
        <v>411</v>
      </c>
      <c r="B74" s="2" t="s">
        <v>412</v>
      </c>
      <c r="C74" s="15">
        <v>472.5</v>
      </c>
      <c r="D74" s="5">
        <v>10</v>
      </c>
      <c r="E74" s="6">
        <v>68</v>
      </c>
      <c r="F74" s="7">
        <v>7</v>
      </c>
      <c r="G74" s="8">
        <v>70</v>
      </c>
      <c r="H74" s="9"/>
      <c r="I74" s="31">
        <v>-19.721837976304869</v>
      </c>
      <c r="J74" s="32"/>
      <c r="K74" s="33"/>
    </row>
    <row r="75" spans="1:11" x14ac:dyDescent="0.35">
      <c r="A75" s="1" t="s">
        <v>724</v>
      </c>
      <c r="B75" s="2" t="s">
        <v>23</v>
      </c>
      <c r="C75" s="15">
        <v>468.5</v>
      </c>
      <c r="D75" s="5">
        <v>5</v>
      </c>
      <c r="E75" s="6">
        <v>73</v>
      </c>
      <c r="F75" s="7">
        <v>7</v>
      </c>
      <c r="G75" s="8">
        <v>71</v>
      </c>
      <c r="H75" s="9"/>
      <c r="I75" s="31">
        <v>-21.601996706463581</v>
      </c>
      <c r="J75" s="32"/>
      <c r="K75" s="33"/>
    </row>
    <row r="76" spans="1:11" x14ac:dyDescent="0.35">
      <c r="A76" s="1" t="s">
        <v>405</v>
      </c>
      <c r="B76" s="2" t="s">
        <v>406</v>
      </c>
      <c r="C76" s="15">
        <v>439.2</v>
      </c>
      <c r="D76" s="5">
        <v>6</v>
      </c>
      <c r="E76" s="6">
        <v>71</v>
      </c>
      <c r="F76" s="7">
        <v>7</v>
      </c>
      <c r="G76" s="8">
        <v>72</v>
      </c>
      <c r="H76" s="9"/>
      <c r="I76" s="31">
        <v>4.754870461456278</v>
      </c>
      <c r="J76" s="32"/>
      <c r="K76" s="33"/>
    </row>
    <row r="77" spans="1:11" x14ac:dyDescent="0.35">
      <c r="A77" s="1" t="s">
        <v>416</v>
      </c>
      <c r="B77" s="2" t="s">
        <v>65</v>
      </c>
      <c r="C77" s="15">
        <v>430.8</v>
      </c>
      <c r="D77" s="5">
        <v>5</v>
      </c>
      <c r="E77" s="6">
        <v>75</v>
      </c>
      <c r="F77" s="7">
        <v>7</v>
      </c>
      <c r="G77" s="8">
        <v>73</v>
      </c>
      <c r="H77" s="9"/>
      <c r="I77" s="31">
        <v>-17.197710992177861</v>
      </c>
      <c r="J77" s="32"/>
      <c r="K77" s="33"/>
    </row>
    <row r="78" spans="1:11" x14ac:dyDescent="0.35">
      <c r="A78" s="1" t="s">
        <v>396</v>
      </c>
      <c r="B78" s="2" t="s">
        <v>170</v>
      </c>
      <c r="C78" s="15">
        <v>457</v>
      </c>
      <c r="D78" s="5">
        <v>4</v>
      </c>
      <c r="E78" s="6">
        <v>76</v>
      </c>
      <c r="F78" s="7">
        <v>5</v>
      </c>
      <c r="G78" s="8">
        <v>74</v>
      </c>
      <c r="H78" s="9"/>
      <c r="I78" s="31">
        <v>-4.3006878788389713</v>
      </c>
      <c r="J78" s="32"/>
      <c r="K78" s="33"/>
    </row>
    <row r="79" spans="1:11" x14ac:dyDescent="0.35">
      <c r="A79" s="1" t="s">
        <v>385</v>
      </c>
      <c r="B79" s="2" t="s">
        <v>71</v>
      </c>
      <c r="C79" s="15">
        <v>451</v>
      </c>
      <c r="D79" s="5">
        <v>5</v>
      </c>
      <c r="E79" s="6">
        <v>74</v>
      </c>
      <c r="F79" s="7">
        <v>5</v>
      </c>
      <c r="G79" s="8">
        <v>75</v>
      </c>
      <c r="H79" s="9"/>
      <c r="I79" s="31">
        <v>-4.0353758273427047</v>
      </c>
      <c r="J79" s="32"/>
      <c r="K79" s="33"/>
    </row>
    <row r="80" spans="1:11" x14ac:dyDescent="0.35">
      <c r="A80" s="1" t="s">
        <v>725</v>
      </c>
      <c r="B80" s="2" t="s">
        <v>62</v>
      </c>
      <c r="C80" s="15">
        <v>450.33333333333331</v>
      </c>
      <c r="D80" s="5">
        <v>3</v>
      </c>
      <c r="E80" s="6">
        <v>78</v>
      </c>
      <c r="F80" s="7">
        <v>4</v>
      </c>
      <c r="G80" s="8">
        <v>76</v>
      </c>
      <c r="H80" s="9"/>
      <c r="I80" s="31">
        <v>6.5603482585129314</v>
      </c>
      <c r="J80" s="32"/>
      <c r="K80" s="33"/>
    </row>
    <row r="81" spans="1:11" x14ac:dyDescent="0.35">
      <c r="A81" s="1" t="s">
        <v>726</v>
      </c>
      <c r="B81" s="2" t="s">
        <v>71</v>
      </c>
      <c r="C81" s="15">
        <v>448.33333333333331</v>
      </c>
      <c r="D81" s="5">
        <v>4</v>
      </c>
      <c r="E81" s="6">
        <v>77</v>
      </c>
      <c r="F81" s="7">
        <v>4</v>
      </c>
      <c r="G81" s="8">
        <v>77</v>
      </c>
      <c r="H81" s="9"/>
      <c r="I81" s="31">
        <v>-2.6544234463903535</v>
      </c>
      <c r="J81" s="32"/>
      <c r="K81" s="33"/>
    </row>
    <row r="82" spans="1:11" x14ac:dyDescent="0.35">
      <c r="A82" s="1" t="s">
        <v>727</v>
      </c>
      <c r="B82" s="2" t="s">
        <v>102</v>
      </c>
      <c r="C82" s="15">
        <v>446.25</v>
      </c>
      <c r="D82" s="5">
        <v>3</v>
      </c>
      <c r="E82" s="6">
        <v>79</v>
      </c>
      <c r="F82" s="7">
        <v>3</v>
      </c>
      <c r="G82" s="8">
        <v>78</v>
      </c>
      <c r="H82" s="9"/>
      <c r="I82" s="31">
        <v>-3.8211664256332369</v>
      </c>
      <c r="J82" s="32"/>
      <c r="K82" s="33"/>
    </row>
    <row r="83" spans="1:11" x14ac:dyDescent="0.35">
      <c r="A83" s="1" t="s">
        <v>728</v>
      </c>
      <c r="B83" s="2" t="s">
        <v>23</v>
      </c>
      <c r="C83" s="15">
        <v>439</v>
      </c>
      <c r="D83" s="5">
        <v>10</v>
      </c>
      <c r="E83" s="6">
        <v>69</v>
      </c>
      <c r="F83" s="7">
        <v>3</v>
      </c>
      <c r="G83" s="8">
        <v>79</v>
      </c>
      <c r="H83" s="9"/>
      <c r="I83" s="31">
        <v>-53.566282420749303</v>
      </c>
      <c r="J83" s="32"/>
      <c r="K83" s="33"/>
    </row>
    <row r="84" spans="1:11" x14ac:dyDescent="0.35">
      <c r="A84" s="1" t="s">
        <v>729</v>
      </c>
      <c r="B84" s="2" t="s">
        <v>507</v>
      </c>
      <c r="C84" s="15">
        <v>457</v>
      </c>
      <c r="D84" s="5">
        <v>1</v>
      </c>
      <c r="E84" s="6">
        <v>80</v>
      </c>
      <c r="F84" s="7">
        <v>1</v>
      </c>
      <c r="G84" s="8">
        <v>80</v>
      </c>
      <c r="H84" s="9"/>
      <c r="I84" s="31">
        <v>-8.2091395636064703</v>
      </c>
      <c r="J84" s="32"/>
      <c r="K84" s="33"/>
    </row>
    <row r="85" spans="1:11" x14ac:dyDescent="0.35">
      <c r="A85" s="1" t="s">
        <v>730</v>
      </c>
      <c r="B85" s="2" t="s">
        <v>137</v>
      </c>
      <c r="C85" s="15">
        <v>438.5</v>
      </c>
      <c r="D85" s="5">
        <v>0</v>
      </c>
      <c r="E85" s="6">
        <v>81</v>
      </c>
      <c r="F85" s="7">
        <v>0</v>
      </c>
      <c r="G85" s="8">
        <v>81</v>
      </c>
      <c r="H85" s="9"/>
      <c r="I85" s="31">
        <v>-22.301996706463569</v>
      </c>
      <c r="J85" s="32"/>
      <c r="K85" s="33"/>
    </row>
    <row r="86" spans="1:11" x14ac:dyDescent="0.35">
      <c r="A86" s="1" t="s">
        <v>417</v>
      </c>
      <c r="B86" s="2" t="s">
        <v>70</v>
      </c>
      <c r="C86" s="15">
        <v>437</v>
      </c>
      <c r="D86" s="5">
        <v>0</v>
      </c>
      <c r="E86" s="6">
        <v>82</v>
      </c>
      <c r="F86" s="7">
        <v>0</v>
      </c>
      <c r="G86" s="8">
        <v>82</v>
      </c>
      <c r="H86" s="9"/>
      <c r="I86" s="31">
        <v>5.8261152400694414</v>
      </c>
      <c r="J86" s="32"/>
      <c r="K86" s="33"/>
    </row>
    <row r="87" spans="1:11" x14ac:dyDescent="0.35">
      <c r="A87" s="1" t="s">
        <v>731</v>
      </c>
      <c r="B87" s="2" t="s">
        <v>25</v>
      </c>
      <c r="C87" s="15">
        <v>435</v>
      </c>
      <c r="D87" s="5">
        <v>0</v>
      </c>
      <c r="E87" s="6">
        <v>83</v>
      </c>
      <c r="F87" s="7">
        <v>0</v>
      </c>
      <c r="G87" s="8">
        <v>83</v>
      </c>
      <c r="H87" s="9"/>
      <c r="I87" s="31">
        <v>1.5491021946353385</v>
      </c>
      <c r="J87" s="32"/>
      <c r="K87" s="33"/>
    </row>
    <row r="88" spans="1:11" x14ac:dyDescent="0.35">
      <c r="A88" s="1" t="s">
        <v>732</v>
      </c>
      <c r="B88" s="2" t="s">
        <v>62</v>
      </c>
      <c r="C88" s="15">
        <v>424</v>
      </c>
      <c r="D88" s="5">
        <v>0</v>
      </c>
      <c r="E88" s="6">
        <v>84</v>
      </c>
      <c r="F88" s="7">
        <v>0</v>
      </c>
      <c r="G88" s="8">
        <v>84</v>
      </c>
      <c r="H88" s="9"/>
      <c r="I88" s="31">
        <v>6.5603482585129314</v>
      </c>
      <c r="J88" s="32"/>
      <c r="K88" s="33"/>
    </row>
    <row r="89" spans="1:11" x14ac:dyDescent="0.35">
      <c r="A89" s="1" t="s">
        <v>733</v>
      </c>
      <c r="B89" s="2" t="s">
        <v>31</v>
      </c>
      <c r="C89" s="15">
        <v>420</v>
      </c>
      <c r="D89" s="5">
        <v>0</v>
      </c>
      <c r="E89" s="6">
        <v>85</v>
      </c>
      <c r="F89" s="7">
        <v>0</v>
      </c>
      <c r="G89" s="8">
        <v>85</v>
      </c>
      <c r="H89" s="9"/>
      <c r="I89" s="31">
        <v>3.4638404826631017</v>
      </c>
      <c r="J89" s="32"/>
      <c r="K89" s="33"/>
    </row>
    <row r="90" spans="1:11" x14ac:dyDescent="0.35">
      <c r="A90" s="1" t="s">
        <v>734</v>
      </c>
      <c r="B90" s="2" t="s">
        <v>97</v>
      </c>
      <c r="C90" s="15">
        <v>418</v>
      </c>
      <c r="D90" s="5">
        <v>0</v>
      </c>
      <c r="E90" s="6">
        <v>86</v>
      </c>
      <c r="F90" s="7">
        <v>0</v>
      </c>
      <c r="G90" s="8">
        <v>86</v>
      </c>
      <c r="H90" s="9"/>
      <c r="I90" s="31">
        <v>-3.8557561049598235</v>
      </c>
      <c r="J90" s="32"/>
      <c r="K90" s="33"/>
    </row>
    <row r="91" spans="1:11" x14ac:dyDescent="0.35">
      <c r="A91" s="1" t="s">
        <v>735</v>
      </c>
      <c r="B91" s="2" t="s">
        <v>85</v>
      </c>
      <c r="C91" s="15">
        <v>397.66666666666669</v>
      </c>
      <c r="D91" s="5">
        <v>0</v>
      </c>
      <c r="E91" s="6">
        <v>87</v>
      </c>
      <c r="F91" s="7">
        <v>0</v>
      </c>
      <c r="G91" s="8">
        <v>87</v>
      </c>
      <c r="H91" s="9"/>
      <c r="I91" s="31">
        <v>-27.080568135035037</v>
      </c>
      <c r="J91" s="32"/>
      <c r="K91" s="33"/>
    </row>
    <row r="92" spans="1:11" x14ac:dyDescent="0.35">
      <c r="A92" s="1" t="s">
        <v>736</v>
      </c>
      <c r="B92" s="2" t="s">
        <v>323</v>
      </c>
      <c r="C92" s="15">
        <v>352</v>
      </c>
      <c r="D92" s="5">
        <v>0</v>
      </c>
      <c r="E92" s="6">
        <v>88</v>
      </c>
      <c r="F92" s="7">
        <v>0</v>
      </c>
      <c r="G92" s="8">
        <v>88</v>
      </c>
      <c r="H92" s="9"/>
      <c r="I92" s="31">
        <v>-55.066282420749303</v>
      </c>
      <c r="J92" s="32"/>
      <c r="K92" s="33"/>
    </row>
    <row r="93" spans="1:11" ht="15" thickBot="1" x14ac:dyDescent="0.4">
      <c r="A93" s="1" t="s">
        <v>737</v>
      </c>
      <c r="B93" s="2" t="s">
        <v>323</v>
      </c>
      <c r="C93" s="15">
        <v>285</v>
      </c>
      <c r="D93" s="5">
        <v>0</v>
      </c>
      <c r="E93" s="6">
        <v>89</v>
      </c>
      <c r="F93" s="7">
        <v>0</v>
      </c>
      <c r="G93" s="8">
        <v>89</v>
      </c>
      <c r="H93" s="9"/>
      <c r="I93" s="31">
        <v>-26.177393531860389</v>
      </c>
      <c r="J93" s="32"/>
      <c r="K93" s="33"/>
    </row>
    <row r="94" spans="1:11" hidden="1" x14ac:dyDescent="0.35">
      <c r="A94" s="1"/>
      <c r="B94" s="2"/>
      <c r="C94" s="15"/>
      <c r="D94" s="5"/>
      <c r="E94" s="6">
        <v>90</v>
      </c>
      <c r="F94" s="7"/>
      <c r="G94" s="8"/>
      <c r="H94" s="9"/>
      <c r="I94" s="31"/>
      <c r="J94" s="32"/>
      <c r="K94" s="33"/>
    </row>
    <row r="95" spans="1:11" hidden="1" x14ac:dyDescent="0.35">
      <c r="A95" s="1"/>
      <c r="B95" s="2"/>
      <c r="C95" s="15"/>
      <c r="D95" s="5"/>
      <c r="E95" s="6">
        <v>91</v>
      </c>
      <c r="F95" s="7"/>
      <c r="G95" s="8"/>
      <c r="H95" s="9"/>
      <c r="I95" s="31"/>
      <c r="J95" s="32"/>
      <c r="K95" s="33"/>
    </row>
    <row r="96" spans="1:11" hidden="1" x14ac:dyDescent="0.35">
      <c r="A96" s="1"/>
      <c r="B96" s="2"/>
      <c r="C96" s="15"/>
      <c r="D96" s="5"/>
      <c r="E96" s="6">
        <v>92</v>
      </c>
      <c r="F96" s="7"/>
      <c r="G96" s="8"/>
      <c r="H96" s="9"/>
      <c r="I96" s="31"/>
      <c r="J96" s="32"/>
      <c r="K96" s="33"/>
    </row>
    <row r="97" spans="1:11" hidden="1" x14ac:dyDescent="0.35">
      <c r="A97" s="1"/>
      <c r="B97" s="2"/>
      <c r="C97" s="15"/>
      <c r="D97" s="5"/>
      <c r="E97" s="6">
        <v>93</v>
      </c>
      <c r="F97" s="7"/>
      <c r="G97" s="8"/>
      <c r="H97" s="9"/>
      <c r="I97" s="31"/>
      <c r="J97" s="32"/>
      <c r="K97" s="33"/>
    </row>
    <row r="98" spans="1:11" hidden="1" x14ac:dyDescent="0.35">
      <c r="A98" s="1"/>
      <c r="B98" s="2"/>
      <c r="C98" s="15"/>
      <c r="D98" s="5"/>
      <c r="E98" s="6">
        <v>94</v>
      </c>
      <c r="F98" s="7"/>
      <c r="G98" s="8"/>
      <c r="H98" s="9"/>
      <c r="I98" s="31"/>
      <c r="J98" s="32"/>
      <c r="K98" s="33"/>
    </row>
    <row r="99" spans="1:11" hidden="1" x14ac:dyDescent="0.35">
      <c r="A99" s="1"/>
      <c r="B99" s="2"/>
      <c r="C99" s="15"/>
      <c r="D99" s="5"/>
      <c r="E99" s="6">
        <v>95</v>
      </c>
      <c r="F99" s="7"/>
      <c r="G99" s="8"/>
      <c r="H99" s="9"/>
      <c r="I99" s="31"/>
      <c r="J99" s="32"/>
      <c r="K99" s="33"/>
    </row>
    <row r="100" spans="1:11" hidden="1" x14ac:dyDescent="0.35">
      <c r="A100" s="1"/>
      <c r="B100" s="2"/>
      <c r="C100" s="15"/>
      <c r="D100" s="5"/>
      <c r="E100" s="6">
        <v>96</v>
      </c>
      <c r="F100" s="7"/>
      <c r="G100" s="8"/>
      <c r="H100" s="9"/>
      <c r="I100" s="31"/>
      <c r="J100" s="32"/>
      <c r="K100" s="33"/>
    </row>
    <row r="101" spans="1:11" hidden="1" x14ac:dyDescent="0.35">
      <c r="A101" s="1"/>
      <c r="B101" s="2"/>
      <c r="C101" s="15"/>
      <c r="D101" s="5"/>
      <c r="E101" s="6">
        <v>97</v>
      </c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>
        <v>98</v>
      </c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>
        <v>99</v>
      </c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>
        <v>100</v>
      </c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>
        <v>101</v>
      </c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>
        <v>102</v>
      </c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>
        <v>103</v>
      </c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>
        <v>104</v>
      </c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>
        <v>105</v>
      </c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>
        <v>106</v>
      </c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>
        <v>107</v>
      </c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>
        <v>108</v>
      </c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>
        <v>109</v>
      </c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>
        <v>110</v>
      </c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>
        <v>111</v>
      </c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>
        <v>112</v>
      </c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>
        <v>113</v>
      </c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>
        <v>114</v>
      </c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>
        <v>115</v>
      </c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>
        <v>116</v>
      </c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>
        <v>117</v>
      </c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>
        <v>118</v>
      </c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>
        <v>119</v>
      </c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>
        <v>120</v>
      </c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>
        <v>121</v>
      </c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>
        <v>122</v>
      </c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>
        <v>123</v>
      </c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>
        <v>124</v>
      </c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>
        <v>125</v>
      </c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>
        <v>126</v>
      </c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>
        <v>127</v>
      </c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>
        <v>128</v>
      </c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>
        <v>129</v>
      </c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>
        <v>130</v>
      </c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>
        <v>131</v>
      </c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>
        <v>132</v>
      </c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>
        <v>133</v>
      </c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>
        <v>134</v>
      </c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>
        <v>135</v>
      </c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>
        <v>136</v>
      </c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>
        <v>137</v>
      </c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>
        <v>138</v>
      </c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>
        <v>139</v>
      </c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>
        <v>140</v>
      </c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>
        <v>141</v>
      </c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>
        <v>142</v>
      </c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>
        <v>143</v>
      </c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>
        <v>144</v>
      </c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>
        <v>145</v>
      </c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>
        <v>146</v>
      </c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>
        <v>147</v>
      </c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>
        <v>148</v>
      </c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>
        <v>149</v>
      </c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>
        <v>150</v>
      </c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K93">
    <sortCondition ref="G5:G93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68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68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68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CF823-99A3-4314-8115-B4352E8D50D4}">
  <sheetPr codeName="List4"/>
  <dimension ref="A1:K170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3" t="s">
        <v>551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5" customHeight="1" thickBot="1" x14ac:dyDescent="0.4"/>
    <row r="3" spans="1:11" ht="20" customHeight="1" thickTop="1" x14ac:dyDescent="0.35">
      <c r="A3" s="64" t="s">
        <v>0</v>
      </c>
      <c r="B3" s="66" t="s">
        <v>1</v>
      </c>
      <c r="C3" s="68" t="s">
        <v>2</v>
      </c>
      <c r="D3" s="68" t="s">
        <v>348</v>
      </c>
      <c r="E3" s="68"/>
      <c r="F3" s="68" t="s">
        <v>349</v>
      </c>
      <c r="G3" s="68"/>
      <c r="H3" s="58" t="s">
        <v>5</v>
      </c>
      <c r="I3" s="60" t="s">
        <v>350</v>
      </c>
      <c r="J3" s="61"/>
      <c r="K3" s="62"/>
    </row>
    <row r="4" spans="1:11" ht="20" customHeight="1" thickBot="1" x14ac:dyDescent="0.4">
      <c r="A4" s="65"/>
      <c r="B4" s="67"/>
      <c r="C4" s="69"/>
      <c r="D4" s="18" t="s">
        <v>3</v>
      </c>
      <c r="E4" s="19" t="s">
        <v>4</v>
      </c>
      <c r="F4" s="20" t="s">
        <v>3</v>
      </c>
      <c r="G4" s="18" t="s">
        <v>4</v>
      </c>
      <c r="H4" s="59"/>
      <c r="I4" s="38" t="s">
        <v>545</v>
      </c>
      <c r="J4" s="43" t="s">
        <v>546</v>
      </c>
      <c r="K4" s="44" t="s">
        <v>547</v>
      </c>
    </row>
    <row r="5" spans="1:11" ht="15" thickTop="1" x14ac:dyDescent="0.35">
      <c r="A5" s="21" t="s">
        <v>477</v>
      </c>
      <c r="B5" s="22" t="s">
        <v>85</v>
      </c>
      <c r="C5" s="23">
        <v>488.75</v>
      </c>
      <c r="D5" s="24">
        <v>18</v>
      </c>
      <c r="E5" s="25" t="s">
        <v>820</v>
      </c>
      <c r="F5" s="26">
        <v>23</v>
      </c>
      <c r="G5" s="27">
        <v>109</v>
      </c>
      <c r="H5" s="28">
        <f t="shared" ref="H5:H20" si="0">E5-G5</f>
        <v>11</v>
      </c>
      <c r="I5" s="37">
        <v>4.0087132735438331</v>
      </c>
      <c r="J5" s="45" t="str">
        <f t="shared" ref="J5:J20" si="1">IF(ABS($I5)&gt;=5,SIGN($H5*$I5),"")</f>
        <v/>
      </c>
      <c r="K5" s="46" t="str">
        <f t="shared" ref="K5:K20" si="2">IF(ABS($I5)&gt;=10,SIGN($H5*$I5),"")</f>
        <v/>
      </c>
    </row>
    <row r="6" spans="1:11" x14ac:dyDescent="0.35">
      <c r="A6" s="1" t="s">
        <v>462</v>
      </c>
      <c r="B6" s="2" t="s">
        <v>463</v>
      </c>
      <c r="C6" s="15">
        <v>543.6</v>
      </c>
      <c r="D6" s="5">
        <v>262</v>
      </c>
      <c r="E6" s="6" t="s">
        <v>672</v>
      </c>
      <c r="F6" s="7">
        <v>93</v>
      </c>
      <c r="G6" s="8">
        <v>23</v>
      </c>
      <c r="H6" s="9">
        <f t="shared" si="0"/>
        <v>1</v>
      </c>
      <c r="I6" s="31">
        <v>4.7935062583367767</v>
      </c>
      <c r="J6" s="47" t="str">
        <f t="shared" si="1"/>
        <v/>
      </c>
      <c r="K6" s="48" t="str">
        <f t="shared" si="2"/>
        <v/>
      </c>
    </row>
    <row r="7" spans="1:11" x14ac:dyDescent="0.35">
      <c r="A7" s="1" t="s">
        <v>542</v>
      </c>
      <c r="B7" s="2" t="s">
        <v>15</v>
      </c>
      <c r="C7" s="15">
        <v>480.25</v>
      </c>
      <c r="D7" s="5">
        <v>24</v>
      </c>
      <c r="E7" s="6" t="s">
        <v>821</v>
      </c>
      <c r="F7" s="7">
        <v>17</v>
      </c>
      <c r="G7" s="8">
        <v>122</v>
      </c>
      <c r="H7" s="9">
        <f t="shared" si="0"/>
        <v>-10</v>
      </c>
      <c r="I7" s="31">
        <v>-12.373739037217319</v>
      </c>
      <c r="J7" s="47">
        <f t="shared" si="1"/>
        <v>1</v>
      </c>
      <c r="K7" s="48">
        <f t="shared" si="2"/>
        <v>1</v>
      </c>
    </row>
    <row r="8" spans="1:11" x14ac:dyDescent="0.35">
      <c r="A8" s="1" t="s">
        <v>524</v>
      </c>
      <c r="B8" s="2" t="s">
        <v>423</v>
      </c>
      <c r="C8" s="15">
        <v>484.4</v>
      </c>
      <c r="D8" s="5">
        <v>17</v>
      </c>
      <c r="E8" s="6" t="s">
        <v>822</v>
      </c>
      <c r="F8" s="7">
        <v>26</v>
      </c>
      <c r="G8" s="8">
        <v>102</v>
      </c>
      <c r="H8" s="9">
        <f t="shared" si="0"/>
        <v>22</v>
      </c>
      <c r="I8" s="31">
        <v>1.7896128234374373</v>
      </c>
      <c r="J8" s="47" t="str">
        <f t="shared" si="1"/>
        <v/>
      </c>
      <c r="K8" s="48" t="str">
        <f t="shared" si="2"/>
        <v/>
      </c>
    </row>
    <row r="9" spans="1:11" x14ac:dyDescent="0.35">
      <c r="A9" s="1" t="s">
        <v>749</v>
      </c>
      <c r="B9" s="2" t="s">
        <v>130</v>
      </c>
      <c r="C9" s="15">
        <v>509</v>
      </c>
      <c r="D9" s="5">
        <v>94</v>
      </c>
      <c r="E9" s="6" t="s">
        <v>815</v>
      </c>
      <c r="F9" s="7">
        <v>48</v>
      </c>
      <c r="G9" s="8">
        <v>68</v>
      </c>
      <c r="H9" s="9">
        <f t="shared" si="0"/>
        <v>9</v>
      </c>
      <c r="I9" s="31">
        <v>14.302440934771482</v>
      </c>
      <c r="J9" s="47">
        <f t="shared" si="1"/>
        <v>1</v>
      </c>
      <c r="K9" s="48">
        <f t="shared" si="2"/>
        <v>1</v>
      </c>
    </row>
    <row r="10" spans="1:11" x14ac:dyDescent="0.35">
      <c r="A10" s="1" t="s">
        <v>523</v>
      </c>
      <c r="B10" s="2" t="s">
        <v>97</v>
      </c>
      <c r="C10" s="15">
        <v>489.5</v>
      </c>
      <c r="D10" s="5">
        <v>19</v>
      </c>
      <c r="E10" s="6" t="s">
        <v>823</v>
      </c>
      <c r="F10" s="7">
        <v>11</v>
      </c>
      <c r="G10" s="8">
        <v>137</v>
      </c>
      <c r="H10" s="9">
        <f t="shared" si="0"/>
        <v>-19</v>
      </c>
      <c r="I10" s="31">
        <v>-12.606844779514233</v>
      </c>
      <c r="J10" s="47">
        <f t="shared" si="1"/>
        <v>1</v>
      </c>
      <c r="K10" s="48">
        <f t="shared" si="2"/>
        <v>1</v>
      </c>
    </row>
    <row r="11" spans="1:11" x14ac:dyDescent="0.35">
      <c r="A11" s="1" t="s">
        <v>506</v>
      </c>
      <c r="B11" s="2" t="s">
        <v>507</v>
      </c>
      <c r="C11" s="15">
        <v>535</v>
      </c>
      <c r="D11" s="5">
        <v>189</v>
      </c>
      <c r="E11" s="6" t="s">
        <v>694</v>
      </c>
      <c r="F11" s="7">
        <v>71</v>
      </c>
      <c r="G11" s="8">
        <v>37</v>
      </c>
      <c r="H11" s="9">
        <f t="shared" si="0"/>
        <v>3</v>
      </c>
      <c r="I11" s="31">
        <v>3.0312200566352203</v>
      </c>
      <c r="J11" s="47" t="str">
        <f t="shared" si="1"/>
        <v/>
      </c>
      <c r="K11" s="48" t="str">
        <f t="shared" si="2"/>
        <v/>
      </c>
    </row>
    <row r="12" spans="1:11" x14ac:dyDescent="0.35">
      <c r="A12" s="1" t="s">
        <v>488</v>
      </c>
      <c r="B12" s="2" t="s">
        <v>62</v>
      </c>
      <c r="C12" s="15">
        <v>461.5</v>
      </c>
      <c r="D12" s="5">
        <v>9</v>
      </c>
      <c r="E12" s="6" t="s">
        <v>824</v>
      </c>
      <c r="F12" s="7">
        <v>12</v>
      </c>
      <c r="G12" s="8">
        <v>133</v>
      </c>
      <c r="H12" s="9">
        <f t="shared" si="0"/>
        <v>4</v>
      </c>
      <c r="I12" s="31">
        <v>-5.4889281128476455</v>
      </c>
      <c r="J12" s="47">
        <f t="shared" si="1"/>
        <v>-1</v>
      </c>
      <c r="K12" s="48" t="str">
        <f t="shared" si="2"/>
        <v/>
      </c>
    </row>
    <row r="13" spans="1:11" x14ac:dyDescent="0.35">
      <c r="A13" s="1" t="s">
        <v>437</v>
      </c>
      <c r="B13" s="2" t="s">
        <v>438</v>
      </c>
      <c r="C13" s="15">
        <v>546</v>
      </c>
      <c r="D13" s="5">
        <v>442</v>
      </c>
      <c r="E13" s="6" t="s">
        <v>651</v>
      </c>
      <c r="F13" s="7">
        <v>156</v>
      </c>
      <c r="G13" s="8">
        <v>11</v>
      </c>
      <c r="H13" s="9">
        <f t="shared" si="0"/>
        <v>-2</v>
      </c>
      <c r="I13" s="31">
        <v>1.873651426788399</v>
      </c>
      <c r="J13" s="47" t="str">
        <f t="shared" si="1"/>
        <v/>
      </c>
      <c r="K13" s="48" t="str">
        <f t="shared" si="2"/>
        <v/>
      </c>
    </row>
    <row r="14" spans="1:11" x14ac:dyDescent="0.35">
      <c r="A14" s="1" t="s">
        <v>750</v>
      </c>
      <c r="B14" s="2" t="s">
        <v>9</v>
      </c>
      <c r="C14" s="15">
        <v>497.6</v>
      </c>
      <c r="D14" s="5">
        <v>101</v>
      </c>
      <c r="E14" s="6" t="s">
        <v>813</v>
      </c>
      <c r="F14" s="7">
        <v>48</v>
      </c>
      <c r="G14" s="8">
        <v>70</v>
      </c>
      <c r="H14" s="9">
        <f t="shared" si="0"/>
        <v>3</v>
      </c>
      <c r="I14" s="31">
        <v>-6.5300729402424054</v>
      </c>
      <c r="J14" s="47">
        <f t="shared" si="1"/>
        <v>-1</v>
      </c>
      <c r="K14" s="48" t="str">
        <f t="shared" si="2"/>
        <v/>
      </c>
    </row>
    <row r="15" spans="1:11" x14ac:dyDescent="0.35">
      <c r="A15" s="1" t="s">
        <v>541</v>
      </c>
      <c r="B15" s="2" t="s">
        <v>20</v>
      </c>
      <c r="C15" s="15">
        <v>532.79999999999995</v>
      </c>
      <c r="D15" s="5">
        <v>173</v>
      </c>
      <c r="E15" s="6" t="s">
        <v>693</v>
      </c>
      <c r="F15" s="7">
        <v>71</v>
      </c>
      <c r="G15" s="8">
        <v>38</v>
      </c>
      <c r="H15" s="9">
        <f t="shared" si="0"/>
        <v>5</v>
      </c>
      <c r="I15" s="31">
        <v>6.3994613082858791</v>
      </c>
      <c r="J15" s="47">
        <f t="shared" si="1"/>
        <v>1</v>
      </c>
      <c r="K15" s="48" t="str">
        <f t="shared" si="2"/>
        <v/>
      </c>
    </row>
    <row r="16" spans="1:11" x14ac:dyDescent="0.35">
      <c r="A16" s="1" t="s">
        <v>744</v>
      </c>
      <c r="B16" s="2" t="s">
        <v>745</v>
      </c>
      <c r="C16" s="15">
        <v>528.25</v>
      </c>
      <c r="D16" s="5">
        <v>244</v>
      </c>
      <c r="E16" s="6" t="s">
        <v>662</v>
      </c>
      <c r="F16" s="7">
        <v>70</v>
      </c>
      <c r="G16" s="8">
        <v>42</v>
      </c>
      <c r="H16" s="9">
        <f t="shared" si="0"/>
        <v>-14</v>
      </c>
      <c r="I16" s="31">
        <v>-5.5996580627222556</v>
      </c>
      <c r="J16" s="47">
        <f t="shared" si="1"/>
        <v>1</v>
      </c>
      <c r="K16" s="48" t="str">
        <f t="shared" si="2"/>
        <v/>
      </c>
    </row>
    <row r="17" spans="1:11" x14ac:dyDescent="0.35">
      <c r="A17" s="1" t="s">
        <v>514</v>
      </c>
      <c r="B17" s="2" t="s">
        <v>71</v>
      </c>
      <c r="C17" s="15">
        <v>521</v>
      </c>
      <c r="D17" s="5">
        <v>116</v>
      </c>
      <c r="E17" s="6" t="s">
        <v>810</v>
      </c>
      <c r="F17" s="7">
        <v>42</v>
      </c>
      <c r="G17" s="8">
        <v>78</v>
      </c>
      <c r="H17" s="9">
        <f t="shared" si="0"/>
        <v>-11</v>
      </c>
      <c r="I17" s="31">
        <v>-0.93021383877032804</v>
      </c>
      <c r="J17" s="47" t="str">
        <f t="shared" si="1"/>
        <v/>
      </c>
      <c r="K17" s="48" t="str">
        <f t="shared" si="2"/>
        <v/>
      </c>
    </row>
    <row r="18" spans="1:11" x14ac:dyDescent="0.35">
      <c r="A18" s="1" t="s">
        <v>465</v>
      </c>
      <c r="B18" s="2" t="s">
        <v>118</v>
      </c>
      <c r="C18" s="15">
        <v>431.33333333333331</v>
      </c>
      <c r="D18" s="5">
        <v>114</v>
      </c>
      <c r="E18" s="6" t="s">
        <v>816</v>
      </c>
      <c r="F18" s="7">
        <v>58</v>
      </c>
      <c r="G18" s="8">
        <v>53</v>
      </c>
      <c r="H18" s="9">
        <f t="shared" si="0"/>
        <v>19</v>
      </c>
      <c r="I18" s="31">
        <v>-12.909424144593686</v>
      </c>
      <c r="J18" s="47">
        <f t="shared" si="1"/>
        <v>-1</v>
      </c>
      <c r="K18" s="48">
        <f t="shared" si="2"/>
        <v>-1</v>
      </c>
    </row>
    <row r="19" spans="1:11" x14ac:dyDescent="0.35">
      <c r="A19" s="1" t="s">
        <v>529</v>
      </c>
      <c r="B19" s="2" t="s">
        <v>20</v>
      </c>
      <c r="C19" s="15">
        <v>518.5</v>
      </c>
      <c r="D19" s="5">
        <v>61</v>
      </c>
      <c r="E19" s="6" t="s">
        <v>825</v>
      </c>
      <c r="F19" s="7">
        <v>27</v>
      </c>
      <c r="G19" s="8">
        <v>96</v>
      </c>
      <c r="H19" s="9">
        <f t="shared" si="0"/>
        <v>-4</v>
      </c>
      <c r="I19" s="31">
        <v>8.5869436229435792</v>
      </c>
      <c r="J19" s="47">
        <f t="shared" si="1"/>
        <v>-1</v>
      </c>
      <c r="K19" s="48" t="str">
        <f t="shared" si="2"/>
        <v/>
      </c>
    </row>
    <row r="20" spans="1:11" x14ac:dyDescent="0.35">
      <c r="A20" s="1" t="s">
        <v>485</v>
      </c>
      <c r="B20" s="2" t="s">
        <v>203</v>
      </c>
      <c r="C20" s="15">
        <v>529.66666666666663</v>
      </c>
      <c r="D20" s="5">
        <v>139</v>
      </c>
      <c r="E20" s="6" t="s">
        <v>688</v>
      </c>
      <c r="F20" s="7">
        <v>50</v>
      </c>
      <c r="G20" s="8">
        <v>63</v>
      </c>
      <c r="H20" s="9">
        <f t="shared" si="0"/>
        <v>-7</v>
      </c>
      <c r="I20" s="31">
        <v>1.3947019861454351</v>
      </c>
      <c r="J20" s="47" t="str">
        <f t="shared" si="1"/>
        <v/>
      </c>
      <c r="K20" s="48" t="str">
        <f t="shared" si="2"/>
        <v/>
      </c>
    </row>
    <row r="21" spans="1:11" x14ac:dyDescent="0.35">
      <c r="A21" s="1" t="s">
        <v>789</v>
      </c>
      <c r="B21" s="2" t="s">
        <v>723</v>
      </c>
      <c r="C21" s="15">
        <v>386</v>
      </c>
      <c r="D21" s="5">
        <v>0</v>
      </c>
      <c r="E21" s="6" t="s">
        <v>826</v>
      </c>
      <c r="F21" s="7">
        <v>0</v>
      </c>
      <c r="G21" s="8">
        <v>161</v>
      </c>
      <c r="H21" s="9"/>
      <c r="I21" s="31">
        <v>-18.212634822804262</v>
      </c>
      <c r="J21" s="32"/>
      <c r="K21" s="33"/>
    </row>
    <row r="22" spans="1:11" x14ac:dyDescent="0.35">
      <c r="A22" s="1" t="s">
        <v>509</v>
      </c>
      <c r="B22" s="2" t="s">
        <v>510</v>
      </c>
      <c r="C22" s="15">
        <v>491.8</v>
      </c>
      <c r="D22" s="5">
        <v>32</v>
      </c>
      <c r="E22" s="6" t="s">
        <v>827</v>
      </c>
      <c r="F22" s="7">
        <v>33</v>
      </c>
      <c r="G22" s="8">
        <v>88</v>
      </c>
      <c r="H22" s="9">
        <f t="shared" ref="H22:H28" si="3">E22-G22</f>
        <v>17</v>
      </c>
      <c r="I22" s="31">
        <v>3.4279036262018963</v>
      </c>
      <c r="J22" s="47" t="str">
        <f t="shared" ref="J22:J28" si="4">IF(ABS($I22)&gt;=5,SIGN($H22*$I22),"")</f>
        <v/>
      </c>
      <c r="K22" s="48" t="str">
        <f t="shared" ref="K22:K28" si="5">IF(ABS($I22)&gt;=10,SIGN($H22*$I22),"")</f>
        <v/>
      </c>
    </row>
    <row r="23" spans="1:11" x14ac:dyDescent="0.35">
      <c r="A23" s="1" t="s">
        <v>742</v>
      </c>
      <c r="B23" s="2" t="s">
        <v>27</v>
      </c>
      <c r="C23" s="15">
        <v>532</v>
      </c>
      <c r="D23" s="5">
        <v>283</v>
      </c>
      <c r="E23" s="6" t="s">
        <v>674</v>
      </c>
      <c r="F23" s="7">
        <v>86</v>
      </c>
      <c r="G23" s="8">
        <v>29</v>
      </c>
      <c r="H23" s="9">
        <f t="shared" si="3"/>
        <v>-9</v>
      </c>
      <c r="I23" s="31">
        <v>-4.1153414378266575</v>
      </c>
      <c r="J23" s="47" t="str">
        <f t="shared" si="4"/>
        <v/>
      </c>
      <c r="K23" s="48" t="str">
        <f t="shared" si="5"/>
        <v/>
      </c>
    </row>
    <row r="24" spans="1:11" x14ac:dyDescent="0.35">
      <c r="A24" s="1" t="s">
        <v>495</v>
      </c>
      <c r="B24" s="2" t="s">
        <v>383</v>
      </c>
      <c r="C24" s="15">
        <v>490.25</v>
      </c>
      <c r="D24" s="5">
        <v>40</v>
      </c>
      <c r="E24" s="6" t="s">
        <v>828</v>
      </c>
      <c r="F24" s="7">
        <v>26</v>
      </c>
      <c r="G24" s="8">
        <v>100</v>
      </c>
      <c r="H24" s="9">
        <f t="shared" si="3"/>
        <v>0</v>
      </c>
      <c r="I24" s="31">
        <v>5.399641789472355</v>
      </c>
      <c r="J24" s="47">
        <f t="shared" si="4"/>
        <v>0</v>
      </c>
      <c r="K24" s="48" t="str">
        <f t="shared" si="5"/>
        <v/>
      </c>
    </row>
    <row r="25" spans="1:11" x14ac:dyDescent="0.35">
      <c r="A25" s="1" t="s">
        <v>440</v>
      </c>
      <c r="B25" s="2" t="s">
        <v>13</v>
      </c>
      <c r="C25" s="15">
        <v>558.4</v>
      </c>
      <c r="D25" s="5">
        <v>423</v>
      </c>
      <c r="E25" s="6" t="s">
        <v>649</v>
      </c>
      <c r="F25" s="7">
        <v>159</v>
      </c>
      <c r="G25" s="8">
        <v>10</v>
      </c>
      <c r="H25" s="9">
        <f t="shared" si="3"/>
        <v>2</v>
      </c>
      <c r="I25" s="31">
        <v>8.918181403979645</v>
      </c>
      <c r="J25" s="47">
        <f t="shared" si="4"/>
        <v>1</v>
      </c>
      <c r="K25" s="48" t="str">
        <f t="shared" si="5"/>
        <v/>
      </c>
    </row>
    <row r="26" spans="1:11" x14ac:dyDescent="0.35">
      <c r="A26" s="1" t="s">
        <v>752</v>
      </c>
      <c r="B26" s="2" t="s">
        <v>13</v>
      </c>
      <c r="C26" s="15">
        <v>509.33333333333331</v>
      </c>
      <c r="D26" s="5">
        <v>96</v>
      </c>
      <c r="E26" s="6" t="s">
        <v>807</v>
      </c>
      <c r="F26" s="7">
        <v>44</v>
      </c>
      <c r="G26" s="8">
        <v>74</v>
      </c>
      <c r="H26" s="9">
        <f t="shared" si="3"/>
        <v>1</v>
      </c>
      <c r="I26" s="31">
        <v>-1.360993408662921</v>
      </c>
      <c r="J26" s="47" t="str">
        <f t="shared" si="4"/>
        <v/>
      </c>
      <c r="K26" s="48" t="str">
        <f t="shared" si="5"/>
        <v/>
      </c>
    </row>
    <row r="27" spans="1:11" x14ac:dyDescent="0.35">
      <c r="A27" s="1" t="s">
        <v>469</v>
      </c>
      <c r="B27" s="2" t="s">
        <v>79</v>
      </c>
      <c r="C27" s="15">
        <v>485</v>
      </c>
      <c r="D27" s="5">
        <v>19</v>
      </c>
      <c r="E27" s="6" t="s">
        <v>829</v>
      </c>
      <c r="F27" s="7">
        <v>27</v>
      </c>
      <c r="G27" s="8">
        <v>98</v>
      </c>
      <c r="H27" s="9">
        <f t="shared" si="3"/>
        <v>21</v>
      </c>
      <c r="I27" s="31">
        <v>7.1604647442953251</v>
      </c>
      <c r="J27" s="47">
        <f t="shared" si="4"/>
        <v>1</v>
      </c>
      <c r="K27" s="48" t="str">
        <f t="shared" si="5"/>
        <v/>
      </c>
    </row>
    <row r="28" spans="1:11" x14ac:dyDescent="0.35">
      <c r="A28" s="1" t="s">
        <v>454</v>
      </c>
      <c r="B28" s="2" t="s">
        <v>406</v>
      </c>
      <c r="C28" s="15">
        <v>515.5</v>
      </c>
      <c r="D28" s="5">
        <v>69</v>
      </c>
      <c r="E28" s="6" t="s">
        <v>801</v>
      </c>
      <c r="F28" s="7">
        <v>44</v>
      </c>
      <c r="G28" s="8">
        <v>73</v>
      </c>
      <c r="H28" s="9">
        <f t="shared" si="3"/>
        <v>15</v>
      </c>
      <c r="I28" s="31">
        <v>8.5087567242451883</v>
      </c>
      <c r="J28" s="47">
        <f t="shared" si="4"/>
        <v>1</v>
      </c>
      <c r="K28" s="48" t="str">
        <f t="shared" si="5"/>
        <v/>
      </c>
    </row>
    <row r="29" spans="1:11" x14ac:dyDescent="0.35">
      <c r="A29" s="1" t="s">
        <v>780</v>
      </c>
      <c r="B29" s="2" t="s">
        <v>65</v>
      </c>
      <c r="C29" s="15">
        <v>443.5</v>
      </c>
      <c r="D29" s="5">
        <v>3</v>
      </c>
      <c r="E29" s="6" t="s">
        <v>830</v>
      </c>
      <c r="F29" s="7">
        <v>4</v>
      </c>
      <c r="G29" s="8">
        <v>149</v>
      </c>
      <c r="H29" s="9"/>
      <c r="I29" s="31">
        <v>-11.012797895026154</v>
      </c>
      <c r="J29" s="32"/>
      <c r="K29" s="33"/>
    </row>
    <row r="30" spans="1:11" x14ac:dyDescent="0.35">
      <c r="A30" s="1" t="s">
        <v>451</v>
      </c>
      <c r="B30" s="2" t="s">
        <v>738</v>
      </c>
      <c r="C30" s="15">
        <v>552.83333333333337</v>
      </c>
      <c r="D30" s="5">
        <v>507</v>
      </c>
      <c r="E30" s="6" t="s">
        <v>677</v>
      </c>
      <c r="F30" s="7">
        <v>162</v>
      </c>
      <c r="G30" s="8">
        <v>9</v>
      </c>
      <c r="H30" s="9">
        <f t="shared" ref="H30:H40" si="6">E30-G30</f>
        <v>-4</v>
      </c>
      <c r="I30" s="31">
        <v>6.9873653201075854</v>
      </c>
      <c r="J30" s="47">
        <f t="shared" ref="J30:J40" si="7">IF(ABS($I30)&gt;=5,SIGN($H30*$I30),"")</f>
        <v>-1</v>
      </c>
      <c r="K30" s="48" t="str">
        <f t="shared" ref="K30:K40" si="8">IF(ABS($I30)&gt;=10,SIGN($H30*$I30),"")</f>
        <v/>
      </c>
    </row>
    <row r="31" spans="1:11" x14ac:dyDescent="0.35">
      <c r="A31" s="1" t="s">
        <v>439</v>
      </c>
      <c r="B31" s="2" t="s">
        <v>79</v>
      </c>
      <c r="C31" s="15">
        <v>562.5</v>
      </c>
      <c r="D31" s="5">
        <v>509</v>
      </c>
      <c r="E31" s="6" t="s">
        <v>678</v>
      </c>
      <c r="F31" s="7">
        <v>175</v>
      </c>
      <c r="G31" s="8">
        <v>4</v>
      </c>
      <c r="H31" s="9">
        <f t="shared" si="6"/>
        <v>0</v>
      </c>
      <c r="I31" s="31">
        <v>12.540516331596848</v>
      </c>
      <c r="J31" s="47">
        <f t="shared" si="7"/>
        <v>0</v>
      </c>
      <c r="K31" s="48">
        <f t="shared" si="8"/>
        <v>0</v>
      </c>
    </row>
    <row r="32" spans="1:11" x14ac:dyDescent="0.35">
      <c r="A32" s="1" t="s">
        <v>773</v>
      </c>
      <c r="B32" s="2" t="s">
        <v>53</v>
      </c>
      <c r="C32" s="15">
        <v>456.5</v>
      </c>
      <c r="D32" s="5">
        <v>9</v>
      </c>
      <c r="E32" s="6" t="s">
        <v>831</v>
      </c>
      <c r="F32" s="7">
        <v>12</v>
      </c>
      <c r="G32" s="8">
        <v>134</v>
      </c>
      <c r="H32" s="9">
        <f t="shared" si="6"/>
        <v>4</v>
      </c>
      <c r="I32" s="31">
        <v>-11.304778789948273</v>
      </c>
      <c r="J32" s="47">
        <f t="shared" si="7"/>
        <v>-1</v>
      </c>
      <c r="K32" s="48">
        <f t="shared" si="8"/>
        <v>-1</v>
      </c>
    </row>
    <row r="33" spans="1:11" x14ac:dyDescent="0.35">
      <c r="A33" s="1" t="s">
        <v>503</v>
      </c>
      <c r="B33" s="2" t="s">
        <v>206</v>
      </c>
      <c r="C33" s="15">
        <v>496.4</v>
      </c>
      <c r="D33" s="5">
        <v>92</v>
      </c>
      <c r="E33" s="6" t="s">
        <v>794</v>
      </c>
      <c r="F33" s="7">
        <v>38</v>
      </c>
      <c r="G33" s="8">
        <v>83</v>
      </c>
      <c r="H33" s="9">
        <f t="shared" si="6"/>
        <v>-2</v>
      </c>
      <c r="I33" s="31">
        <v>-7.0324049298901627</v>
      </c>
      <c r="J33" s="47">
        <f t="shared" si="7"/>
        <v>1</v>
      </c>
      <c r="K33" s="48" t="str">
        <f t="shared" si="8"/>
        <v/>
      </c>
    </row>
    <row r="34" spans="1:11" x14ac:dyDescent="0.35">
      <c r="A34" s="1" t="s">
        <v>533</v>
      </c>
      <c r="B34" s="2" t="s">
        <v>507</v>
      </c>
      <c r="C34" s="15">
        <v>546.20000000000005</v>
      </c>
      <c r="D34" s="5">
        <v>278</v>
      </c>
      <c r="E34" s="6" t="s">
        <v>647</v>
      </c>
      <c r="F34" s="7">
        <v>111</v>
      </c>
      <c r="G34" s="8">
        <v>19</v>
      </c>
      <c r="H34" s="9">
        <f t="shared" si="6"/>
        <v>2</v>
      </c>
      <c r="I34" s="31">
        <v>3.4279036262018963</v>
      </c>
      <c r="J34" s="47" t="str">
        <f t="shared" si="7"/>
        <v/>
      </c>
      <c r="K34" s="48" t="str">
        <f t="shared" si="8"/>
        <v/>
      </c>
    </row>
    <row r="35" spans="1:11" x14ac:dyDescent="0.35">
      <c r="A35" s="1" t="s">
        <v>470</v>
      </c>
      <c r="B35" s="2" t="s">
        <v>233</v>
      </c>
      <c r="C35" s="15">
        <v>539.66666666666663</v>
      </c>
      <c r="D35" s="5">
        <v>144</v>
      </c>
      <c r="E35" s="6" t="s">
        <v>683</v>
      </c>
      <c r="F35" s="7">
        <v>69</v>
      </c>
      <c r="G35" s="8">
        <v>43</v>
      </c>
      <c r="H35" s="9">
        <f t="shared" si="6"/>
        <v>10</v>
      </c>
      <c r="I35" s="31">
        <v>5.2741076014381747</v>
      </c>
      <c r="J35" s="47">
        <f t="shared" si="7"/>
        <v>1</v>
      </c>
      <c r="K35" s="48" t="str">
        <f t="shared" si="8"/>
        <v/>
      </c>
    </row>
    <row r="36" spans="1:11" x14ac:dyDescent="0.35">
      <c r="A36" s="1" t="s">
        <v>464</v>
      </c>
      <c r="B36" s="2" t="s">
        <v>39</v>
      </c>
      <c r="C36" s="15">
        <v>570</v>
      </c>
      <c r="D36" s="5">
        <v>483</v>
      </c>
      <c r="E36" s="6" t="s">
        <v>664</v>
      </c>
      <c r="F36" s="7">
        <v>178</v>
      </c>
      <c r="G36" s="8">
        <v>3</v>
      </c>
      <c r="H36" s="9">
        <f t="shared" si="6"/>
        <v>3</v>
      </c>
      <c r="I36" s="31">
        <v>20.502726649057138</v>
      </c>
      <c r="J36" s="47">
        <f t="shared" si="7"/>
        <v>1</v>
      </c>
      <c r="K36" s="48">
        <f t="shared" si="8"/>
        <v>1</v>
      </c>
    </row>
    <row r="37" spans="1:11" x14ac:dyDescent="0.35">
      <c r="A37" s="1" t="s">
        <v>540</v>
      </c>
      <c r="B37" s="2" t="s">
        <v>46</v>
      </c>
      <c r="C37" s="15">
        <v>488.75</v>
      </c>
      <c r="D37" s="5">
        <v>93</v>
      </c>
      <c r="E37" s="6" t="s">
        <v>809</v>
      </c>
      <c r="F37" s="7">
        <v>31</v>
      </c>
      <c r="G37" s="8">
        <v>90</v>
      </c>
      <c r="H37" s="9">
        <f t="shared" si="6"/>
        <v>-12</v>
      </c>
      <c r="I37" s="31">
        <v>0.60838647615815944</v>
      </c>
      <c r="J37" s="47" t="str">
        <f t="shared" si="7"/>
        <v/>
      </c>
      <c r="K37" s="48" t="str">
        <f t="shared" si="8"/>
        <v/>
      </c>
    </row>
    <row r="38" spans="1:11" x14ac:dyDescent="0.35">
      <c r="A38" s="1" t="s">
        <v>771</v>
      </c>
      <c r="B38" s="2" t="s">
        <v>118</v>
      </c>
      <c r="C38" s="15">
        <v>480.66666666666669</v>
      </c>
      <c r="D38" s="5">
        <v>21</v>
      </c>
      <c r="E38" s="6" t="s">
        <v>832</v>
      </c>
      <c r="F38" s="7">
        <v>14</v>
      </c>
      <c r="G38" s="8">
        <v>127</v>
      </c>
      <c r="H38" s="9">
        <f t="shared" si="6"/>
        <v>-10</v>
      </c>
      <c r="I38" s="31">
        <v>-13.668868589038084</v>
      </c>
      <c r="J38" s="47">
        <f t="shared" si="7"/>
        <v>1</v>
      </c>
      <c r="K38" s="48">
        <f t="shared" si="8"/>
        <v>1</v>
      </c>
    </row>
    <row r="39" spans="1:11" x14ac:dyDescent="0.35">
      <c r="A39" s="1" t="s">
        <v>422</v>
      </c>
      <c r="B39" s="2" t="s">
        <v>423</v>
      </c>
      <c r="C39" s="15">
        <v>545</v>
      </c>
      <c r="D39" s="5">
        <v>296</v>
      </c>
      <c r="E39" s="6" t="s">
        <v>654</v>
      </c>
      <c r="F39" s="7">
        <v>102</v>
      </c>
      <c r="G39" s="8">
        <v>20</v>
      </c>
      <c r="H39" s="9">
        <f t="shared" si="6"/>
        <v>-1</v>
      </c>
      <c r="I39" s="31">
        <v>1.7896128234374373</v>
      </c>
      <c r="J39" s="47" t="str">
        <f t="shared" si="7"/>
        <v/>
      </c>
      <c r="K39" s="48" t="str">
        <f t="shared" si="8"/>
        <v/>
      </c>
    </row>
    <row r="40" spans="1:11" x14ac:dyDescent="0.35">
      <c r="A40" s="1" t="s">
        <v>435</v>
      </c>
      <c r="B40" s="2" t="s">
        <v>36</v>
      </c>
      <c r="C40" s="15">
        <v>557.66666666666663</v>
      </c>
      <c r="D40" s="5">
        <v>577</v>
      </c>
      <c r="E40" s="6" t="s">
        <v>671</v>
      </c>
      <c r="F40" s="7">
        <v>173</v>
      </c>
      <c r="G40" s="8">
        <v>6</v>
      </c>
      <c r="H40" s="9">
        <f t="shared" si="6"/>
        <v>-5</v>
      </c>
      <c r="I40" s="31">
        <v>10.568050926631429</v>
      </c>
      <c r="J40" s="47">
        <f t="shared" si="7"/>
        <v>-1</v>
      </c>
      <c r="K40" s="48">
        <f t="shared" si="8"/>
        <v>-1</v>
      </c>
    </row>
    <row r="41" spans="1:11" x14ac:dyDescent="0.35">
      <c r="A41" s="1" t="s">
        <v>788</v>
      </c>
      <c r="B41" s="2" t="s">
        <v>97</v>
      </c>
      <c r="C41" s="15">
        <v>404</v>
      </c>
      <c r="D41" s="5">
        <v>0</v>
      </c>
      <c r="E41" s="6" t="s">
        <v>833</v>
      </c>
      <c r="F41" s="7">
        <v>0</v>
      </c>
      <c r="G41" s="8">
        <v>160</v>
      </c>
      <c r="H41" s="9"/>
      <c r="I41" s="31">
        <v>-30.050297160466641</v>
      </c>
      <c r="J41" s="32"/>
      <c r="K41" s="33"/>
    </row>
    <row r="42" spans="1:11" x14ac:dyDescent="0.35">
      <c r="A42" s="1" t="s">
        <v>442</v>
      </c>
      <c r="B42" s="2" t="s">
        <v>29</v>
      </c>
      <c r="C42" s="15">
        <v>531.79999999999995</v>
      </c>
      <c r="D42" s="5">
        <v>246</v>
      </c>
      <c r="E42" s="6" t="s">
        <v>653</v>
      </c>
      <c r="F42" s="7">
        <v>94</v>
      </c>
      <c r="G42" s="8">
        <v>22</v>
      </c>
      <c r="H42" s="9">
        <f>E42-G42</f>
        <v>5</v>
      </c>
      <c r="I42" s="31">
        <v>0.36125839508895297</v>
      </c>
      <c r="J42" s="47" t="str">
        <f>IF(ABS($I42)&gt;=5,SIGN($H42*$I42),"")</f>
        <v/>
      </c>
      <c r="K42" s="48" t="str">
        <f>IF(ABS($I42)&gt;=10,SIGN($H42*$I42),"")</f>
        <v/>
      </c>
    </row>
    <row r="43" spans="1:11" x14ac:dyDescent="0.35">
      <c r="A43" s="1" t="s">
        <v>782</v>
      </c>
      <c r="B43" s="2" t="s">
        <v>423</v>
      </c>
      <c r="C43" s="15">
        <v>429.33333333333331</v>
      </c>
      <c r="D43" s="5">
        <v>3</v>
      </c>
      <c r="E43" s="6" t="s">
        <v>834</v>
      </c>
      <c r="F43" s="7">
        <v>3</v>
      </c>
      <c r="G43" s="8">
        <v>152</v>
      </c>
      <c r="H43" s="9"/>
      <c r="I43" s="31">
        <v>-6.0961077095665814</v>
      </c>
      <c r="J43" s="32"/>
      <c r="K43" s="33"/>
    </row>
    <row r="44" spans="1:11" x14ac:dyDescent="0.35">
      <c r="A44" s="1" t="s">
        <v>761</v>
      </c>
      <c r="B44" s="2" t="s">
        <v>15</v>
      </c>
      <c r="C44" s="15">
        <v>484</v>
      </c>
      <c r="D44" s="5">
        <v>57</v>
      </c>
      <c r="E44" s="6" t="s">
        <v>835</v>
      </c>
      <c r="F44" s="7">
        <v>25</v>
      </c>
      <c r="G44" s="8">
        <v>106</v>
      </c>
      <c r="H44" s="9">
        <f>E44-G44</f>
        <v>-13</v>
      </c>
      <c r="I44" s="31">
        <v>-12.373739037217319</v>
      </c>
      <c r="J44" s="47">
        <f>IF(ABS($I44)&gt;=5,SIGN($H44*$I44),"")</f>
        <v>1</v>
      </c>
      <c r="K44" s="48">
        <f>IF(ABS($I44)&gt;=10,SIGN($H44*$I44),"")</f>
        <v>1</v>
      </c>
    </row>
    <row r="45" spans="1:11" x14ac:dyDescent="0.35">
      <c r="A45" s="1" t="s">
        <v>460</v>
      </c>
      <c r="B45" s="2" t="s">
        <v>461</v>
      </c>
      <c r="C45" s="15">
        <v>538.33333333333337</v>
      </c>
      <c r="D45" s="5">
        <v>337</v>
      </c>
      <c r="E45" s="6" t="s">
        <v>648</v>
      </c>
      <c r="F45" s="7">
        <v>125</v>
      </c>
      <c r="G45" s="8">
        <v>16</v>
      </c>
      <c r="H45" s="9">
        <f>E45-G45</f>
        <v>0</v>
      </c>
      <c r="I45" s="31">
        <v>5.7292634682557377</v>
      </c>
      <c r="J45" s="47">
        <f>IF(ABS($I45)&gt;=5,SIGN($H45*$I45),"")</f>
        <v>0</v>
      </c>
      <c r="K45" s="48" t="str">
        <f>IF(ABS($I45)&gt;=10,SIGN($H45*$I45),"")</f>
        <v/>
      </c>
    </row>
    <row r="46" spans="1:11" x14ac:dyDescent="0.35">
      <c r="A46" s="1" t="s">
        <v>741</v>
      </c>
      <c r="B46" s="2" t="s">
        <v>125</v>
      </c>
      <c r="C46" s="15">
        <v>543.25</v>
      </c>
      <c r="D46" s="5">
        <v>182</v>
      </c>
      <c r="E46" s="6" t="s">
        <v>699</v>
      </c>
      <c r="F46" s="7">
        <v>86</v>
      </c>
      <c r="G46" s="8">
        <v>28</v>
      </c>
      <c r="H46" s="9">
        <f>E46-G46</f>
        <v>13</v>
      </c>
      <c r="I46" s="31">
        <v>6.6305064109619138</v>
      </c>
      <c r="J46" s="47">
        <f>IF(ABS($I46)&gt;=5,SIGN($H46*$I46),"")</f>
        <v>1</v>
      </c>
      <c r="K46" s="48" t="str">
        <f>IF(ABS($I46)&gt;=10,SIGN($H46*$I46),"")</f>
        <v/>
      </c>
    </row>
    <row r="47" spans="1:11" x14ac:dyDescent="0.35">
      <c r="A47" s="1" t="s">
        <v>535</v>
      </c>
      <c r="B47" s="2" t="s">
        <v>62</v>
      </c>
      <c r="C47" s="15">
        <v>419.25</v>
      </c>
      <c r="D47" s="5">
        <v>0</v>
      </c>
      <c r="E47" s="6" t="s">
        <v>836</v>
      </c>
      <c r="F47" s="7">
        <v>0</v>
      </c>
      <c r="G47" s="8">
        <v>158</v>
      </c>
      <c r="H47" s="9"/>
      <c r="I47" s="31">
        <v>-5.4889281128476455</v>
      </c>
      <c r="J47" s="32"/>
      <c r="K47" s="33"/>
    </row>
    <row r="48" spans="1:11" x14ac:dyDescent="0.35">
      <c r="A48" s="1" t="s">
        <v>475</v>
      </c>
      <c r="B48" s="2" t="s">
        <v>361</v>
      </c>
      <c r="C48" s="15">
        <v>531.33333333333337</v>
      </c>
      <c r="D48" s="5">
        <v>137</v>
      </c>
      <c r="E48" s="6" t="s">
        <v>691</v>
      </c>
      <c r="F48" s="7">
        <v>62</v>
      </c>
      <c r="G48" s="8">
        <v>47</v>
      </c>
      <c r="H48" s="9">
        <f t="shared" ref="H48:H53" si="9">E48-G48</f>
        <v>10</v>
      </c>
      <c r="I48" s="31">
        <v>4.6020504918811298</v>
      </c>
      <c r="J48" s="47" t="str">
        <f t="shared" ref="J48:J53" si="10">IF(ABS($I48)&gt;=5,SIGN($H48*$I48),"")</f>
        <v/>
      </c>
      <c r="K48" s="48" t="str">
        <f t="shared" ref="K48:K53" si="11">IF(ABS($I48)&gt;=10,SIGN($H48*$I48),"")</f>
        <v/>
      </c>
    </row>
    <row r="49" spans="1:11" x14ac:dyDescent="0.35">
      <c r="A49" s="1" t="s">
        <v>517</v>
      </c>
      <c r="B49" s="2" t="s">
        <v>41</v>
      </c>
      <c r="C49" s="15">
        <v>471.5</v>
      </c>
      <c r="D49" s="5">
        <v>45</v>
      </c>
      <c r="E49" s="6" t="s">
        <v>837</v>
      </c>
      <c r="F49" s="7">
        <v>16</v>
      </c>
      <c r="G49" s="8">
        <v>124</v>
      </c>
      <c r="H49" s="9">
        <f t="shared" si="9"/>
        <v>-25</v>
      </c>
      <c r="I49" s="31">
        <v>-14.70510558733389</v>
      </c>
      <c r="J49" s="47">
        <f t="shared" si="10"/>
        <v>1</v>
      </c>
      <c r="K49" s="48">
        <f t="shared" si="11"/>
        <v>1</v>
      </c>
    </row>
    <row r="50" spans="1:11" x14ac:dyDescent="0.35">
      <c r="A50" s="1" t="s">
        <v>484</v>
      </c>
      <c r="B50" s="2" t="s">
        <v>27</v>
      </c>
      <c r="C50" s="15">
        <v>507</v>
      </c>
      <c r="D50" s="5">
        <v>159</v>
      </c>
      <c r="E50" s="6" t="s">
        <v>702</v>
      </c>
      <c r="F50" s="7">
        <v>51</v>
      </c>
      <c r="G50" s="8">
        <v>62</v>
      </c>
      <c r="H50" s="9">
        <f t="shared" si="9"/>
        <v>-12</v>
      </c>
      <c r="I50" s="31">
        <v>-4.1153414378266575</v>
      </c>
      <c r="J50" s="47" t="str">
        <f t="shared" si="10"/>
        <v/>
      </c>
      <c r="K50" s="48" t="str">
        <f t="shared" si="11"/>
        <v/>
      </c>
    </row>
    <row r="51" spans="1:11" x14ac:dyDescent="0.35">
      <c r="A51" s="1" t="s">
        <v>767</v>
      </c>
      <c r="B51" s="2" t="s">
        <v>768</v>
      </c>
      <c r="C51" s="15">
        <v>502</v>
      </c>
      <c r="D51" s="5">
        <v>28</v>
      </c>
      <c r="E51" s="6" t="s">
        <v>838</v>
      </c>
      <c r="F51" s="7">
        <v>16</v>
      </c>
      <c r="G51" s="8">
        <v>123</v>
      </c>
      <c r="H51" s="9">
        <f t="shared" si="9"/>
        <v>-14</v>
      </c>
      <c r="I51" s="31">
        <v>0.74632982366034639</v>
      </c>
      <c r="J51" s="47" t="str">
        <f t="shared" si="10"/>
        <v/>
      </c>
      <c r="K51" s="48" t="str">
        <f t="shared" si="11"/>
        <v/>
      </c>
    </row>
    <row r="52" spans="1:11" x14ac:dyDescent="0.35">
      <c r="A52" s="1" t="s">
        <v>432</v>
      </c>
      <c r="B52" s="2" t="s">
        <v>172</v>
      </c>
      <c r="C52" s="15">
        <v>531.6</v>
      </c>
      <c r="D52" s="5">
        <v>225</v>
      </c>
      <c r="E52" s="6" t="s">
        <v>673</v>
      </c>
      <c r="F52" s="7">
        <v>93</v>
      </c>
      <c r="G52" s="8">
        <v>24</v>
      </c>
      <c r="H52" s="9">
        <f t="shared" si="9"/>
        <v>7</v>
      </c>
      <c r="I52" s="31">
        <v>3.935882455239323</v>
      </c>
      <c r="J52" s="47" t="str">
        <f t="shared" si="10"/>
        <v/>
      </c>
      <c r="K52" s="48" t="str">
        <f t="shared" si="11"/>
        <v/>
      </c>
    </row>
    <row r="53" spans="1:11" x14ac:dyDescent="0.35">
      <c r="A53" s="1" t="s">
        <v>482</v>
      </c>
      <c r="B53" s="2" t="s">
        <v>343</v>
      </c>
      <c r="C53" s="15">
        <v>513.20000000000005</v>
      </c>
      <c r="D53" s="5">
        <v>134</v>
      </c>
      <c r="E53" s="6" t="s">
        <v>690</v>
      </c>
      <c r="F53" s="7">
        <v>50</v>
      </c>
      <c r="G53" s="8">
        <v>64</v>
      </c>
      <c r="H53" s="9">
        <f t="shared" si="9"/>
        <v>-6</v>
      </c>
      <c r="I53" s="31">
        <v>-9.4807373085538416</v>
      </c>
      <c r="J53" s="47">
        <f t="shared" si="10"/>
        <v>1</v>
      </c>
      <c r="K53" s="48" t="str">
        <f t="shared" si="11"/>
        <v/>
      </c>
    </row>
    <row r="54" spans="1:11" x14ac:dyDescent="0.35">
      <c r="A54" s="1" t="s">
        <v>778</v>
      </c>
      <c r="B54" s="2" t="s">
        <v>779</v>
      </c>
      <c r="C54" s="15">
        <v>480</v>
      </c>
      <c r="D54" s="5">
        <v>3</v>
      </c>
      <c r="E54" s="6" t="s">
        <v>839</v>
      </c>
      <c r="F54" s="7">
        <v>4</v>
      </c>
      <c r="G54" s="8">
        <v>148</v>
      </c>
      <c r="H54" s="9"/>
      <c r="I54" s="31">
        <v>4.8366076014381747</v>
      </c>
      <c r="J54" s="32"/>
      <c r="K54" s="33"/>
    </row>
    <row r="55" spans="1:11" x14ac:dyDescent="0.35">
      <c r="A55" s="1" t="s">
        <v>526</v>
      </c>
      <c r="B55" s="2" t="s">
        <v>172</v>
      </c>
      <c r="C55" s="15">
        <v>464.5</v>
      </c>
      <c r="D55" s="5">
        <v>5</v>
      </c>
      <c r="E55" s="6" t="s">
        <v>840</v>
      </c>
      <c r="F55" s="7">
        <v>7</v>
      </c>
      <c r="G55" s="8">
        <v>141</v>
      </c>
      <c r="H55" s="9"/>
      <c r="I55" s="31">
        <v>17.184940934771419</v>
      </c>
      <c r="J55" s="32"/>
      <c r="K55" s="33"/>
    </row>
    <row r="56" spans="1:11" x14ac:dyDescent="0.35">
      <c r="A56" s="1" t="s">
        <v>487</v>
      </c>
      <c r="B56" s="2" t="s">
        <v>361</v>
      </c>
      <c r="C56" s="15">
        <v>518.5</v>
      </c>
      <c r="D56" s="5">
        <v>140</v>
      </c>
      <c r="E56" s="6" t="s">
        <v>687</v>
      </c>
      <c r="F56" s="7">
        <v>55</v>
      </c>
      <c r="G56" s="8">
        <v>56</v>
      </c>
      <c r="H56" s="9">
        <f t="shared" ref="H56:H67" si="12">E56-G56</f>
        <v>-1</v>
      </c>
      <c r="I56" s="31">
        <v>0.4652240829958032</v>
      </c>
      <c r="J56" s="47" t="str">
        <f t="shared" ref="J56:J67" si="13">IF(ABS($I56)&gt;=5,SIGN($H56*$I56),"")</f>
        <v/>
      </c>
      <c r="K56" s="48" t="str">
        <f t="shared" ref="K56:K67" si="14">IF(ABS($I56)&gt;=10,SIGN($H56*$I56),"")</f>
        <v/>
      </c>
    </row>
    <row r="57" spans="1:11" x14ac:dyDescent="0.35">
      <c r="A57" s="1" t="s">
        <v>447</v>
      </c>
      <c r="B57" s="2" t="s">
        <v>406</v>
      </c>
      <c r="C57" s="15">
        <v>521.20000000000005</v>
      </c>
      <c r="D57" s="5">
        <v>172</v>
      </c>
      <c r="E57" s="6" t="s">
        <v>696</v>
      </c>
      <c r="F57" s="7">
        <v>71</v>
      </c>
      <c r="G57" s="8">
        <v>40</v>
      </c>
      <c r="H57" s="9">
        <f t="shared" si="12"/>
        <v>5</v>
      </c>
      <c r="I57" s="31">
        <v>9.8386602330170376</v>
      </c>
      <c r="J57" s="47">
        <f t="shared" si="13"/>
        <v>1</v>
      </c>
      <c r="K57" s="48" t="str">
        <f t="shared" si="14"/>
        <v/>
      </c>
    </row>
    <row r="58" spans="1:11" x14ac:dyDescent="0.35">
      <c r="A58" s="1" t="s">
        <v>758</v>
      </c>
      <c r="B58" s="2" t="s">
        <v>507</v>
      </c>
      <c r="C58" s="15">
        <v>504</v>
      </c>
      <c r="D58" s="5">
        <v>54</v>
      </c>
      <c r="E58" s="6" t="s">
        <v>841</v>
      </c>
      <c r="F58" s="7">
        <v>27</v>
      </c>
      <c r="G58" s="8">
        <v>97</v>
      </c>
      <c r="H58" s="9">
        <f t="shared" si="12"/>
        <v>-2</v>
      </c>
      <c r="I58" s="31">
        <v>8.3149325172630029</v>
      </c>
      <c r="J58" s="47">
        <f t="shared" si="13"/>
        <v>-1</v>
      </c>
      <c r="K58" s="48" t="str">
        <f t="shared" si="14"/>
        <v/>
      </c>
    </row>
    <row r="59" spans="1:11" x14ac:dyDescent="0.35">
      <c r="A59" s="1" t="s">
        <v>490</v>
      </c>
      <c r="B59" s="2" t="s">
        <v>431</v>
      </c>
      <c r="C59" s="15">
        <v>480.66666666666669</v>
      </c>
      <c r="D59" s="5">
        <v>26</v>
      </c>
      <c r="E59" s="6" t="s">
        <v>842</v>
      </c>
      <c r="F59" s="7">
        <v>13</v>
      </c>
      <c r="G59" s="8">
        <v>131</v>
      </c>
      <c r="H59" s="9">
        <f t="shared" si="12"/>
        <v>-21</v>
      </c>
      <c r="I59" s="31">
        <v>4.0641208289513884</v>
      </c>
      <c r="J59" s="47" t="str">
        <f t="shared" si="13"/>
        <v/>
      </c>
      <c r="K59" s="48" t="str">
        <f t="shared" si="14"/>
        <v/>
      </c>
    </row>
    <row r="60" spans="1:11" x14ac:dyDescent="0.35">
      <c r="A60" s="1" t="s">
        <v>500</v>
      </c>
      <c r="B60" s="2" t="s">
        <v>501</v>
      </c>
      <c r="C60" s="15">
        <v>493.5</v>
      </c>
      <c r="D60" s="5">
        <v>75</v>
      </c>
      <c r="E60" s="6" t="s">
        <v>799</v>
      </c>
      <c r="F60" s="7">
        <v>30</v>
      </c>
      <c r="G60" s="8">
        <v>92</v>
      </c>
      <c r="H60" s="9">
        <f t="shared" si="12"/>
        <v>-6</v>
      </c>
      <c r="I60" s="31">
        <v>-7.553619671289141</v>
      </c>
      <c r="J60" s="47">
        <f t="shared" si="13"/>
        <v>1</v>
      </c>
      <c r="K60" s="48" t="str">
        <f t="shared" si="14"/>
        <v/>
      </c>
    </row>
    <row r="61" spans="1:11" x14ac:dyDescent="0.35">
      <c r="A61" s="1" t="s">
        <v>444</v>
      </c>
      <c r="B61" s="2" t="s">
        <v>64</v>
      </c>
      <c r="C61" s="15">
        <v>501.25</v>
      </c>
      <c r="D61" s="5">
        <v>70</v>
      </c>
      <c r="E61" s="6" t="s">
        <v>817</v>
      </c>
      <c r="F61" s="7">
        <v>35</v>
      </c>
      <c r="G61" s="8">
        <v>86</v>
      </c>
      <c r="H61" s="9">
        <f t="shared" si="12"/>
        <v>1</v>
      </c>
      <c r="I61" s="31">
        <v>3.7809762883068174</v>
      </c>
      <c r="J61" s="47" t="str">
        <f t="shared" si="13"/>
        <v/>
      </c>
      <c r="K61" s="48" t="str">
        <f t="shared" si="14"/>
        <v/>
      </c>
    </row>
    <row r="62" spans="1:11" x14ac:dyDescent="0.35">
      <c r="A62" s="1" t="s">
        <v>450</v>
      </c>
      <c r="B62" s="2" t="s">
        <v>127</v>
      </c>
      <c r="C62" s="15">
        <v>515.79999999999995</v>
      </c>
      <c r="D62" s="5">
        <v>170</v>
      </c>
      <c r="E62" s="6" t="s">
        <v>685</v>
      </c>
      <c r="F62" s="7">
        <v>59</v>
      </c>
      <c r="G62" s="8">
        <v>52</v>
      </c>
      <c r="H62" s="9">
        <f t="shared" si="12"/>
        <v>-6</v>
      </c>
      <c r="I62" s="31">
        <v>-9.4807373085538416</v>
      </c>
      <c r="J62" s="47">
        <f t="shared" si="13"/>
        <v>1</v>
      </c>
      <c r="K62" s="48" t="str">
        <f t="shared" si="14"/>
        <v/>
      </c>
    </row>
    <row r="63" spans="1:11" x14ac:dyDescent="0.35">
      <c r="A63" s="1" t="s">
        <v>459</v>
      </c>
      <c r="B63" s="2" t="s">
        <v>85</v>
      </c>
      <c r="C63" s="15">
        <v>510.25</v>
      </c>
      <c r="D63" s="5">
        <v>92</v>
      </c>
      <c r="E63" s="6" t="s">
        <v>818</v>
      </c>
      <c r="F63" s="7">
        <v>42</v>
      </c>
      <c r="G63" s="8">
        <v>79</v>
      </c>
      <c r="H63" s="9">
        <f t="shared" si="12"/>
        <v>1</v>
      </c>
      <c r="I63" s="31">
        <v>4.8483597381902541</v>
      </c>
      <c r="J63" s="47" t="str">
        <f t="shared" si="13"/>
        <v/>
      </c>
      <c r="K63" s="48" t="str">
        <f t="shared" si="14"/>
        <v/>
      </c>
    </row>
    <row r="64" spans="1:11" x14ac:dyDescent="0.35">
      <c r="A64" s="1" t="s">
        <v>468</v>
      </c>
      <c r="B64" s="2" t="s">
        <v>64</v>
      </c>
      <c r="C64" s="15">
        <v>517</v>
      </c>
      <c r="D64" s="5">
        <v>23</v>
      </c>
      <c r="E64" s="6" t="s">
        <v>843</v>
      </c>
      <c r="F64" s="7">
        <v>11</v>
      </c>
      <c r="G64" s="8">
        <v>136</v>
      </c>
      <c r="H64" s="9">
        <f t="shared" si="12"/>
        <v>-23</v>
      </c>
      <c r="I64" s="31">
        <v>11.989385379215889</v>
      </c>
      <c r="J64" s="47">
        <f t="shared" si="13"/>
        <v>-1</v>
      </c>
      <c r="K64" s="48">
        <f t="shared" si="14"/>
        <v>-1</v>
      </c>
    </row>
    <row r="65" spans="1:11" x14ac:dyDescent="0.35">
      <c r="A65" s="1" t="s">
        <v>763</v>
      </c>
      <c r="B65" s="2" t="s">
        <v>48</v>
      </c>
      <c r="C65" s="15">
        <v>484.8</v>
      </c>
      <c r="D65" s="5">
        <v>40</v>
      </c>
      <c r="E65" s="6" t="s">
        <v>844</v>
      </c>
      <c r="F65" s="7">
        <v>22</v>
      </c>
      <c r="G65" s="8">
        <v>113</v>
      </c>
      <c r="H65" s="9">
        <f t="shared" si="12"/>
        <v>-12</v>
      </c>
      <c r="I65" s="31">
        <v>-7.4779677004530072</v>
      </c>
      <c r="J65" s="47">
        <f t="shared" si="13"/>
        <v>1</v>
      </c>
      <c r="K65" s="48" t="str">
        <f t="shared" si="14"/>
        <v/>
      </c>
    </row>
    <row r="66" spans="1:11" x14ac:dyDescent="0.35">
      <c r="A66" s="1" t="s">
        <v>754</v>
      </c>
      <c r="B66" s="2" t="s">
        <v>9</v>
      </c>
      <c r="C66" s="15">
        <v>505</v>
      </c>
      <c r="D66" s="5">
        <v>97</v>
      </c>
      <c r="E66" s="6" t="s">
        <v>793</v>
      </c>
      <c r="F66" s="7">
        <v>41</v>
      </c>
      <c r="G66" s="8">
        <v>80</v>
      </c>
      <c r="H66" s="9">
        <f t="shared" si="12"/>
        <v>-6</v>
      </c>
      <c r="I66" s="31">
        <v>4.1535545433850416</v>
      </c>
      <c r="J66" s="47" t="str">
        <f t="shared" si="13"/>
        <v/>
      </c>
      <c r="K66" s="48" t="str">
        <f t="shared" si="14"/>
        <v/>
      </c>
    </row>
    <row r="67" spans="1:11" x14ac:dyDescent="0.35">
      <c r="A67" s="1" t="s">
        <v>478</v>
      </c>
      <c r="B67" s="2" t="s">
        <v>25</v>
      </c>
      <c r="C67" s="15">
        <v>529.25</v>
      </c>
      <c r="D67" s="5">
        <v>196</v>
      </c>
      <c r="E67" s="6" t="s">
        <v>681</v>
      </c>
      <c r="F67" s="7">
        <v>75</v>
      </c>
      <c r="G67" s="8">
        <v>36</v>
      </c>
      <c r="H67" s="9">
        <f t="shared" si="12"/>
        <v>2</v>
      </c>
      <c r="I67" s="31">
        <v>6.3417587003391986</v>
      </c>
      <c r="J67" s="47">
        <f t="shared" si="13"/>
        <v>1</v>
      </c>
      <c r="K67" s="48" t="str">
        <f t="shared" si="14"/>
        <v/>
      </c>
    </row>
    <row r="68" spans="1:11" x14ac:dyDescent="0.35">
      <c r="A68" s="1" t="s">
        <v>528</v>
      </c>
      <c r="B68" s="2" t="s">
        <v>31</v>
      </c>
      <c r="C68" s="15">
        <v>454.5</v>
      </c>
      <c r="D68" s="5">
        <v>5</v>
      </c>
      <c r="E68" s="6" t="s">
        <v>845</v>
      </c>
      <c r="F68" s="7">
        <v>6</v>
      </c>
      <c r="G68" s="8">
        <v>147</v>
      </c>
      <c r="H68" s="9"/>
      <c r="I68" s="31">
        <v>2.2996859657262121</v>
      </c>
      <c r="J68" s="32"/>
      <c r="K68" s="33"/>
    </row>
    <row r="69" spans="1:11" x14ac:dyDescent="0.35">
      <c r="A69" s="1" t="s">
        <v>489</v>
      </c>
      <c r="B69" s="2" t="s">
        <v>167</v>
      </c>
      <c r="C69" s="15">
        <v>514.79999999999995</v>
      </c>
      <c r="D69" s="5">
        <v>178</v>
      </c>
      <c r="E69" s="6" t="s">
        <v>692</v>
      </c>
      <c r="F69" s="7">
        <v>76</v>
      </c>
      <c r="G69" s="8">
        <v>35</v>
      </c>
      <c r="H69" s="9">
        <f>E69-G69</f>
        <v>7</v>
      </c>
      <c r="I69" s="31">
        <v>-9.4807373085538416</v>
      </c>
      <c r="J69" s="47">
        <f>IF(ABS($I69)&gt;=5,SIGN($H69*$I69),"")</f>
        <v>-1</v>
      </c>
      <c r="K69" s="48" t="str">
        <f>IF(ABS($I69)&gt;=10,SIGN($H69*$I69),"")</f>
        <v/>
      </c>
    </row>
    <row r="70" spans="1:11" x14ac:dyDescent="0.35">
      <c r="A70" s="1" t="s">
        <v>751</v>
      </c>
      <c r="B70" s="2" t="s">
        <v>48</v>
      </c>
      <c r="C70" s="15">
        <v>500</v>
      </c>
      <c r="D70" s="5">
        <v>124</v>
      </c>
      <c r="E70" s="6" t="s">
        <v>814</v>
      </c>
      <c r="F70" s="7">
        <v>46</v>
      </c>
      <c r="G70" s="8">
        <v>72</v>
      </c>
      <c r="H70" s="9">
        <f>E70-G70</f>
        <v>-8</v>
      </c>
      <c r="I70" s="31">
        <v>-7.4779677004530072</v>
      </c>
      <c r="J70" s="47">
        <f>IF(ABS($I70)&gt;=5,SIGN($H70*$I70),"")</f>
        <v>1</v>
      </c>
      <c r="K70" s="48" t="str">
        <f>IF(ABS($I70)&gt;=10,SIGN($H70*$I70),"")</f>
        <v/>
      </c>
    </row>
    <row r="71" spans="1:11" x14ac:dyDescent="0.35">
      <c r="A71" s="1" t="s">
        <v>498</v>
      </c>
      <c r="B71" s="2" t="s">
        <v>31</v>
      </c>
      <c r="C71" s="15">
        <v>485</v>
      </c>
      <c r="D71" s="5">
        <v>17</v>
      </c>
      <c r="E71" s="6" t="s">
        <v>846</v>
      </c>
      <c r="F71" s="7">
        <v>23</v>
      </c>
      <c r="G71" s="8">
        <v>110</v>
      </c>
      <c r="H71" s="9">
        <f>E71-G71</f>
        <v>13</v>
      </c>
      <c r="I71" s="31">
        <v>3.4279036262018963</v>
      </c>
      <c r="J71" s="47" t="str">
        <f>IF(ABS($I71)&gt;=5,SIGN($H71*$I71),"")</f>
        <v/>
      </c>
      <c r="K71" s="48" t="str">
        <f>IF(ABS($I71)&gt;=10,SIGN($H71*$I71),"")</f>
        <v/>
      </c>
    </row>
    <row r="72" spans="1:11" x14ac:dyDescent="0.35">
      <c r="A72" s="1" t="s">
        <v>420</v>
      </c>
      <c r="B72" s="2" t="s">
        <v>7</v>
      </c>
      <c r="C72" s="15">
        <v>567.83333333333337</v>
      </c>
      <c r="D72" s="5">
        <v>558</v>
      </c>
      <c r="E72" s="6" t="s">
        <v>670</v>
      </c>
      <c r="F72" s="7">
        <v>214</v>
      </c>
      <c r="G72" s="8">
        <v>1</v>
      </c>
      <c r="H72" s="9">
        <f>E72-G72</f>
        <v>1</v>
      </c>
      <c r="I72" s="31">
        <v>16.852354955935482</v>
      </c>
      <c r="J72" s="47">
        <f>IF(ABS($I72)&gt;=5,SIGN($H72*$I72),"")</f>
        <v>1</v>
      </c>
      <c r="K72" s="48">
        <f>IF(ABS($I72)&gt;=10,SIGN($H72*$I72),"")</f>
        <v>1</v>
      </c>
    </row>
    <row r="73" spans="1:11" x14ac:dyDescent="0.35">
      <c r="A73" s="1" t="s">
        <v>785</v>
      </c>
      <c r="B73" s="2" t="s">
        <v>97</v>
      </c>
      <c r="C73" s="15">
        <v>435</v>
      </c>
      <c r="D73" s="5">
        <v>0</v>
      </c>
      <c r="E73" s="6" t="s">
        <v>847</v>
      </c>
      <c r="F73" s="7">
        <v>0</v>
      </c>
      <c r="G73" s="8">
        <v>156</v>
      </c>
      <c r="H73" s="9"/>
      <c r="I73" s="31">
        <v>4.8366076014381747</v>
      </c>
      <c r="J73" s="32"/>
      <c r="K73" s="33"/>
    </row>
    <row r="74" spans="1:11" x14ac:dyDescent="0.35">
      <c r="A74" s="1" t="s">
        <v>786</v>
      </c>
      <c r="B74" s="2" t="s">
        <v>23</v>
      </c>
      <c r="C74" s="15">
        <v>432.75</v>
      </c>
      <c r="D74" s="5">
        <v>0</v>
      </c>
      <c r="E74" s="6" t="s">
        <v>848</v>
      </c>
      <c r="F74" s="7">
        <v>0</v>
      </c>
      <c r="G74" s="8">
        <v>157</v>
      </c>
      <c r="H74" s="9"/>
      <c r="I74" s="31">
        <v>-21.332043192212666</v>
      </c>
      <c r="J74" s="32"/>
      <c r="K74" s="33"/>
    </row>
    <row r="75" spans="1:11" x14ac:dyDescent="0.35">
      <c r="A75" s="1" t="s">
        <v>496</v>
      </c>
      <c r="B75" s="2" t="s">
        <v>461</v>
      </c>
      <c r="C75" s="15">
        <v>487.75</v>
      </c>
      <c r="D75" s="5">
        <v>51</v>
      </c>
      <c r="E75" s="6" t="s">
        <v>849</v>
      </c>
      <c r="F75" s="7">
        <v>29</v>
      </c>
      <c r="G75" s="8">
        <v>94</v>
      </c>
      <c r="H75" s="9">
        <f t="shared" ref="H75:H85" si="15">E75-G75</f>
        <v>2</v>
      </c>
      <c r="I75" s="31">
        <v>-6.9223209699903805</v>
      </c>
      <c r="J75" s="47">
        <f t="shared" ref="J75:J85" si="16">IF(ABS($I75)&gt;=5,SIGN($H75*$I75),"")</f>
        <v>-1</v>
      </c>
      <c r="K75" s="48" t="str">
        <f t="shared" ref="K75:K85" si="17">IF(ABS($I75)&gt;=10,SIGN($H75*$I75),"")</f>
        <v/>
      </c>
    </row>
    <row r="76" spans="1:11" x14ac:dyDescent="0.35">
      <c r="A76" s="1" t="s">
        <v>747</v>
      </c>
      <c r="B76" s="2" t="s">
        <v>53</v>
      </c>
      <c r="C76" s="15">
        <v>526</v>
      </c>
      <c r="D76" s="5">
        <v>115</v>
      </c>
      <c r="E76" s="6" t="s">
        <v>812</v>
      </c>
      <c r="F76" s="7">
        <v>54</v>
      </c>
      <c r="G76" s="8">
        <v>57</v>
      </c>
      <c r="H76" s="9">
        <f t="shared" si="15"/>
        <v>11</v>
      </c>
      <c r="I76" s="31">
        <v>3.8655508803813632</v>
      </c>
      <c r="J76" s="47" t="str">
        <f t="shared" si="16"/>
        <v/>
      </c>
      <c r="K76" s="48" t="str">
        <f t="shared" si="17"/>
        <v/>
      </c>
    </row>
    <row r="77" spans="1:11" x14ac:dyDescent="0.35">
      <c r="A77" s="1" t="s">
        <v>429</v>
      </c>
      <c r="B77" s="2" t="s">
        <v>739</v>
      </c>
      <c r="C77" s="15">
        <v>543.79999999999995</v>
      </c>
      <c r="D77" s="5">
        <v>329</v>
      </c>
      <c r="E77" s="6" t="s">
        <v>645</v>
      </c>
      <c r="F77" s="7">
        <v>116</v>
      </c>
      <c r="G77" s="8">
        <v>17</v>
      </c>
      <c r="H77" s="9">
        <f t="shared" si="15"/>
        <v>0</v>
      </c>
      <c r="I77" s="31">
        <v>-9.4807373085538416</v>
      </c>
      <c r="J77" s="47">
        <f t="shared" si="16"/>
        <v>0</v>
      </c>
      <c r="K77" s="48" t="str">
        <f t="shared" si="17"/>
        <v/>
      </c>
    </row>
    <row r="78" spans="1:11" x14ac:dyDescent="0.35">
      <c r="A78" s="1" t="s">
        <v>479</v>
      </c>
      <c r="B78" s="2" t="s">
        <v>70</v>
      </c>
      <c r="C78" s="15">
        <v>524</v>
      </c>
      <c r="D78" s="5">
        <v>131</v>
      </c>
      <c r="E78" s="6" t="s">
        <v>697</v>
      </c>
      <c r="F78" s="7">
        <v>56</v>
      </c>
      <c r="G78" s="8">
        <v>55</v>
      </c>
      <c r="H78" s="9">
        <f t="shared" si="15"/>
        <v>4</v>
      </c>
      <c r="I78" s="31">
        <v>4.6421631569937176</v>
      </c>
      <c r="J78" s="47" t="str">
        <f t="shared" si="16"/>
        <v/>
      </c>
      <c r="K78" s="48" t="str">
        <f t="shared" si="17"/>
        <v/>
      </c>
    </row>
    <row r="79" spans="1:11" x14ac:dyDescent="0.35">
      <c r="A79" s="1" t="s">
        <v>534</v>
      </c>
      <c r="B79" s="2" t="s">
        <v>147</v>
      </c>
      <c r="C79" s="15">
        <v>502.4</v>
      </c>
      <c r="D79" s="5">
        <v>46</v>
      </c>
      <c r="E79" s="6" t="s">
        <v>850</v>
      </c>
      <c r="F79" s="7">
        <v>38</v>
      </c>
      <c r="G79" s="8">
        <v>81</v>
      </c>
      <c r="H79" s="9">
        <f t="shared" si="15"/>
        <v>17</v>
      </c>
      <c r="I79" s="31">
        <v>3.4279036262018963</v>
      </c>
      <c r="J79" s="47" t="str">
        <f t="shared" si="16"/>
        <v/>
      </c>
      <c r="K79" s="48" t="str">
        <f t="shared" si="17"/>
        <v/>
      </c>
    </row>
    <row r="80" spans="1:11" x14ac:dyDescent="0.35">
      <c r="A80" s="1" t="s">
        <v>492</v>
      </c>
      <c r="B80" s="2" t="s">
        <v>493</v>
      </c>
      <c r="C80" s="15">
        <v>483.25</v>
      </c>
      <c r="D80" s="5">
        <v>15</v>
      </c>
      <c r="E80" s="6" t="s">
        <v>851</v>
      </c>
      <c r="F80" s="7">
        <v>19</v>
      </c>
      <c r="G80" s="8">
        <v>119</v>
      </c>
      <c r="H80" s="9">
        <f t="shared" si="15"/>
        <v>10</v>
      </c>
      <c r="I80" s="31">
        <v>2.7965906331123165</v>
      </c>
      <c r="J80" s="47" t="str">
        <f t="shared" si="16"/>
        <v/>
      </c>
      <c r="K80" s="48" t="str">
        <f t="shared" si="17"/>
        <v/>
      </c>
    </row>
    <row r="81" spans="1:11" x14ac:dyDescent="0.35">
      <c r="A81" s="1" t="s">
        <v>527</v>
      </c>
      <c r="B81" s="2" t="s">
        <v>25</v>
      </c>
      <c r="C81" s="15">
        <v>507</v>
      </c>
      <c r="D81" s="5">
        <v>91</v>
      </c>
      <c r="E81" s="6" t="s">
        <v>795</v>
      </c>
      <c r="F81" s="7">
        <v>44</v>
      </c>
      <c r="G81" s="8">
        <v>76</v>
      </c>
      <c r="H81" s="9">
        <f t="shared" si="15"/>
        <v>6</v>
      </c>
      <c r="I81" s="31">
        <v>4.7935062583367767</v>
      </c>
      <c r="J81" s="47" t="str">
        <f t="shared" si="16"/>
        <v/>
      </c>
      <c r="K81" s="48" t="str">
        <f t="shared" si="17"/>
        <v/>
      </c>
    </row>
    <row r="82" spans="1:11" x14ac:dyDescent="0.35">
      <c r="A82" s="1" t="s">
        <v>764</v>
      </c>
      <c r="B82" s="2" t="s">
        <v>233</v>
      </c>
      <c r="C82" s="15">
        <v>513.5</v>
      </c>
      <c r="D82" s="5">
        <v>14</v>
      </c>
      <c r="E82" s="6" t="s">
        <v>852</v>
      </c>
      <c r="F82" s="7">
        <v>21</v>
      </c>
      <c r="G82" s="8">
        <v>114</v>
      </c>
      <c r="H82" s="9">
        <f t="shared" si="15"/>
        <v>18</v>
      </c>
      <c r="I82" s="31">
        <v>12.972024268104803</v>
      </c>
      <c r="J82" s="47">
        <f t="shared" si="16"/>
        <v>1</v>
      </c>
      <c r="K82" s="48">
        <f t="shared" si="17"/>
        <v>1</v>
      </c>
    </row>
    <row r="83" spans="1:11" x14ac:dyDescent="0.35">
      <c r="A83" s="1" t="s">
        <v>446</v>
      </c>
      <c r="B83" s="2" t="s">
        <v>31</v>
      </c>
      <c r="C83" s="15">
        <v>531.6</v>
      </c>
      <c r="D83" s="5">
        <v>190</v>
      </c>
      <c r="E83" s="6" t="s">
        <v>665</v>
      </c>
      <c r="F83" s="7">
        <v>81</v>
      </c>
      <c r="G83" s="8">
        <v>31</v>
      </c>
      <c r="H83" s="9">
        <f t="shared" si="15"/>
        <v>8</v>
      </c>
      <c r="I83" s="31">
        <v>3.4279036262018963</v>
      </c>
      <c r="J83" s="47" t="str">
        <f t="shared" si="16"/>
        <v/>
      </c>
      <c r="K83" s="48" t="str">
        <f t="shared" si="17"/>
        <v/>
      </c>
    </row>
    <row r="84" spans="1:11" x14ac:dyDescent="0.35">
      <c r="A84" s="1" t="s">
        <v>766</v>
      </c>
      <c r="B84" s="2" t="s">
        <v>147</v>
      </c>
      <c r="C84" s="15">
        <v>471.75</v>
      </c>
      <c r="D84" s="5">
        <v>15</v>
      </c>
      <c r="E84" s="6" t="s">
        <v>853</v>
      </c>
      <c r="F84" s="7">
        <v>20</v>
      </c>
      <c r="G84" s="8">
        <v>117</v>
      </c>
      <c r="H84" s="9">
        <f t="shared" si="15"/>
        <v>14</v>
      </c>
      <c r="I84" s="31">
        <v>2.2996859657262121</v>
      </c>
      <c r="J84" s="47" t="str">
        <f t="shared" si="16"/>
        <v/>
      </c>
      <c r="K84" s="48" t="str">
        <f t="shared" si="17"/>
        <v/>
      </c>
    </row>
    <row r="85" spans="1:11" x14ac:dyDescent="0.35">
      <c r="A85" s="1" t="s">
        <v>748</v>
      </c>
      <c r="B85" s="2" t="s">
        <v>13</v>
      </c>
      <c r="C85" s="15">
        <v>551.5</v>
      </c>
      <c r="D85" s="5">
        <v>119</v>
      </c>
      <c r="E85" s="6" t="s">
        <v>808</v>
      </c>
      <c r="F85" s="7">
        <v>48</v>
      </c>
      <c r="G85" s="8">
        <v>66</v>
      </c>
      <c r="H85" s="9">
        <f t="shared" si="15"/>
        <v>0</v>
      </c>
      <c r="I85" s="31">
        <v>6.4777060862865596</v>
      </c>
      <c r="J85" s="47">
        <f t="shared" si="16"/>
        <v>0</v>
      </c>
      <c r="K85" s="48" t="str">
        <f t="shared" si="17"/>
        <v/>
      </c>
    </row>
    <row r="86" spans="1:11" x14ac:dyDescent="0.35">
      <c r="A86" s="1" t="s">
        <v>530</v>
      </c>
      <c r="B86" s="2" t="s">
        <v>412</v>
      </c>
      <c r="C86" s="15">
        <v>473</v>
      </c>
      <c r="D86" s="5">
        <v>8</v>
      </c>
      <c r="E86" s="6" t="s">
        <v>854</v>
      </c>
      <c r="F86" s="7">
        <v>9</v>
      </c>
      <c r="G86" s="8">
        <v>140</v>
      </c>
      <c r="H86" s="9"/>
      <c r="I86" s="31">
        <v>-15.753304679263579</v>
      </c>
      <c r="J86" s="32"/>
      <c r="K86" s="33"/>
    </row>
    <row r="87" spans="1:11" x14ac:dyDescent="0.35">
      <c r="A87" s="1" t="s">
        <v>513</v>
      </c>
      <c r="B87" s="2" t="s">
        <v>739</v>
      </c>
      <c r="C87" s="15">
        <v>467.2</v>
      </c>
      <c r="D87" s="5">
        <v>18</v>
      </c>
      <c r="E87" s="6" t="s">
        <v>855</v>
      </c>
      <c r="F87" s="7">
        <v>13</v>
      </c>
      <c r="G87" s="8">
        <v>132</v>
      </c>
      <c r="H87" s="9">
        <f>E87-G87</f>
        <v>-10</v>
      </c>
      <c r="I87" s="31">
        <v>-9.4807373085538416</v>
      </c>
      <c r="J87" s="47">
        <f>IF(ABS($I87)&gt;=5,SIGN($H87*$I87),"")</f>
        <v>1</v>
      </c>
      <c r="K87" s="48" t="str">
        <f>IF(ABS($I87)&gt;=10,SIGN($H87*$I87),"")</f>
        <v/>
      </c>
    </row>
    <row r="88" spans="1:11" x14ac:dyDescent="0.35">
      <c r="A88" s="1" t="s">
        <v>515</v>
      </c>
      <c r="B88" s="2" t="s">
        <v>354</v>
      </c>
      <c r="C88" s="15">
        <v>555</v>
      </c>
      <c r="D88" s="5">
        <v>538</v>
      </c>
      <c r="E88" s="6" t="s">
        <v>669</v>
      </c>
      <c r="F88" s="7">
        <v>179</v>
      </c>
      <c r="G88" s="8">
        <v>2</v>
      </c>
      <c r="H88" s="9">
        <f>E88-G88</f>
        <v>1</v>
      </c>
      <c r="I88" s="31">
        <v>13.569429238865098</v>
      </c>
      <c r="J88" s="47">
        <f>IF(ABS($I88)&gt;=5,SIGN($H88*$I88),"")</f>
        <v>1</v>
      </c>
      <c r="K88" s="48">
        <f>IF(ABS($I88)&gt;=10,SIGN($H88*$I88),"")</f>
        <v>1</v>
      </c>
    </row>
    <row r="89" spans="1:11" x14ac:dyDescent="0.35">
      <c r="A89" s="1" t="s">
        <v>783</v>
      </c>
      <c r="B89" s="2" t="s">
        <v>79</v>
      </c>
      <c r="C89" s="15">
        <v>462</v>
      </c>
      <c r="D89" s="5">
        <v>2</v>
      </c>
      <c r="E89" s="6" t="s">
        <v>856</v>
      </c>
      <c r="F89" s="7">
        <v>2</v>
      </c>
      <c r="G89" s="8">
        <v>153</v>
      </c>
      <c r="H89" s="9"/>
      <c r="I89" s="31">
        <v>4.8366076014381747</v>
      </c>
      <c r="J89" s="32"/>
      <c r="K89" s="33"/>
    </row>
    <row r="90" spans="1:11" x14ac:dyDescent="0.35">
      <c r="A90" s="1" t="s">
        <v>775</v>
      </c>
      <c r="B90" s="2" t="s">
        <v>48</v>
      </c>
      <c r="C90" s="15">
        <v>459.5</v>
      </c>
      <c r="D90" s="5">
        <v>6</v>
      </c>
      <c r="E90" s="6" t="s">
        <v>857</v>
      </c>
      <c r="F90" s="7">
        <v>7</v>
      </c>
      <c r="G90" s="8">
        <v>142</v>
      </c>
      <c r="H90" s="9"/>
      <c r="I90" s="31">
        <v>-12.022385335449542</v>
      </c>
      <c r="J90" s="32"/>
      <c r="K90" s="33"/>
    </row>
    <row r="91" spans="1:11" x14ac:dyDescent="0.35">
      <c r="A91" s="1" t="s">
        <v>516</v>
      </c>
      <c r="B91" s="2" t="s">
        <v>510</v>
      </c>
      <c r="C91" s="15">
        <v>489</v>
      </c>
      <c r="D91" s="5">
        <v>21</v>
      </c>
      <c r="E91" s="6" t="s">
        <v>858</v>
      </c>
      <c r="F91" s="7">
        <v>28</v>
      </c>
      <c r="G91" s="8">
        <v>95</v>
      </c>
      <c r="H91" s="9">
        <f t="shared" ref="H91:H110" si="18">E91-G91</f>
        <v>21</v>
      </c>
      <c r="I91" s="31">
        <v>3.4279036262018963</v>
      </c>
      <c r="J91" s="47" t="str">
        <f t="shared" ref="J91:J110" si="19">IF(ABS($I91)&gt;=5,SIGN($H91*$I91),"")</f>
        <v/>
      </c>
      <c r="K91" s="48" t="str">
        <f t="shared" ref="K91:K110" si="20">IF(ABS($I91)&gt;=10,SIGN($H91*$I91),"")</f>
        <v/>
      </c>
    </row>
    <row r="92" spans="1:11" x14ac:dyDescent="0.35">
      <c r="A92" s="1" t="s">
        <v>443</v>
      </c>
      <c r="B92" s="2" t="s">
        <v>102</v>
      </c>
      <c r="C92" s="15">
        <v>534</v>
      </c>
      <c r="D92" s="5">
        <v>259</v>
      </c>
      <c r="E92" s="6" t="s">
        <v>675</v>
      </c>
      <c r="F92" s="7">
        <v>88</v>
      </c>
      <c r="G92" s="8">
        <v>26</v>
      </c>
      <c r="H92" s="9">
        <f t="shared" si="18"/>
        <v>-1</v>
      </c>
      <c r="I92" s="31">
        <v>4.1556857455162231</v>
      </c>
      <c r="J92" s="47" t="str">
        <f t="shared" si="19"/>
        <v/>
      </c>
      <c r="K92" s="48" t="str">
        <f t="shared" si="20"/>
        <v/>
      </c>
    </row>
    <row r="93" spans="1:11" x14ac:dyDescent="0.35">
      <c r="A93" s="1" t="s">
        <v>424</v>
      </c>
      <c r="B93" s="2" t="s">
        <v>383</v>
      </c>
      <c r="C93" s="15">
        <v>557</v>
      </c>
      <c r="D93" s="5">
        <v>435</v>
      </c>
      <c r="E93" s="6" t="s">
        <v>668</v>
      </c>
      <c r="F93" s="7">
        <v>165</v>
      </c>
      <c r="G93" s="8">
        <v>7</v>
      </c>
      <c r="H93" s="9">
        <f t="shared" si="18"/>
        <v>3</v>
      </c>
      <c r="I93" s="31">
        <v>1.9624597585402626</v>
      </c>
      <c r="J93" s="47" t="str">
        <f t="shared" si="19"/>
        <v/>
      </c>
      <c r="K93" s="48" t="str">
        <f t="shared" si="20"/>
        <v/>
      </c>
    </row>
    <row r="94" spans="1:11" x14ac:dyDescent="0.35">
      <c r="A94" s="1" t="s">
        <v>746</v>
      </c>
      <c r="B94" s="2" t="s">
        <v>745</v>
      </c>
      <c r="C94" s="15">
        <v>522.25</v>
      </c>
      <c r="D94" s="5">
        <v>164</v>
      </c>
      <c r="E94" s="6" t="s">
        <v>700</v>
      </c>
      <c r="F94" s="7">
        <v>62</v>
      </c>
      <c r="G94" s="8">
        <v>48</v>
      </c>
      <c r="H94" s="9">
        <f t="shared" si="18"/>
        <v>0</v>
      </c>
      <c r="I94" s="31">
        <v>-5.5996580627222556</v>
      </c>
      <c r="J94" s="47">
        <f t="shared" si="19"/>
        <v>0</v>
      </c>
      <c r="K94" s="48" t="str">
        <f t="shared" si="20"/>
        <v/>
      </c>
    </row>
    <row r="95" spans="1:11" x14ac:dyDescent="0.35">
      <c r="A95" s="1" t="s">
        <v>467</v>
      </c>
      <c r="B95" s="2" t="s">
        <v>64</v>
      </c>
      <c r="C95" s="15">
        <v>503</v>
      </c>
      <c r="D95" s="5">
        <v>68</v>
      </c>
      <c r="E95" s="6" t="s">
        <v>802</v>
      </c>
      <c r="F95" s="7">
        <v>37</v>
      </c>
      <c r="G95" s="8">
        <v>84</v>
      </c>
      <c r="H95" s="9">
        <f t="shared" si="18"/>
        <v>5</v>
      </c>
      <c r="I95" s="31">
        <v>3.7809762883068174</v>
      </c>
      <c r="J95" s="47" t="str">
        <f t="shared" si="19"/>
        <v/>
      </c>
      <c r="K95" s="48" t="str">
        <f t="shared" si="20"/>
        <v/>
      </c>
    </row>
    <row r="96" spans="1:11" x14ac:dyDescent="0.35">
      <c r="A96" s="1" t="s">
        <v>428</v>
      </c>
      <c r="B96" s="2" t="s">
        <v>85</v>
      </c>
      <c r="C96" s="15">
        <v>551.83333333333337</v>
      </c>
      <c r="D96" s="5">
        <v>459</v>
      </c>
      <c r="E96" s="6" t="s">
        <v>676</v>
      </c>
      <c r="F96" s="7">
        <v>174</v>
      </c>
      <c r="G96" s="8">
        <v>5</v>
      </c>
      <c r="H96" s="9">
        <f t="shared" si="18"/>
        <v>2</v>
      </c>
      <c r="I96" s="31">
        <v>9.866763787844377</v>
      </c>
      <c r="J96" s="47">
        <f t="shared" si="19"/>
        <v>1</v>
      </c>
      <c r="K96" s="48" t="str">
        <f t="shared" si="20"/>
        <v/>
      </c>
    </row>
    <row r="97" spans="1:11" x14ac:dyDescent="0.35">
      <c r="A97" s="1" t="s">
        <v>486</v>
      </c>
      <c r="B97" s="2" t="s">
        <v>46</v>
      </c>
      <c r="C97" s="15">
        <v>512.5</v>
      </c>
      <c r="D97" s="5">
        <v>156</v>
      </c>
      <c r="E97" s="6" t="s">
        <v>686</v>
      </c>
      <c r="F97" s="7">
        <v>51</v>
      </c>
      <c r="G97" s="8">
        <v>61</v>
      </c>
      <c r="H97" s="9">
        <f t="shared" si="18"/>
        <v>-10</v>
      </c>
      <c r="I97" s="31">
        <v>0.60838647615815944</v>
      </c>
      <c r="J97" s="47" t="str">
        <f t="shared" si="19"/>
        <v/>
      </c>
      <c r="K97" s="48" t="str">
        <f t="shared" si="20"/>
        <v/>
      </c>
    </row>
    <row r="98" spans="1:11" x14ac:dyDescent="0.35">
      <c r="A98" s="1" t="s">
        <v>755</v>
      </c>
      <c r="B98" s="2" t="s">
        <v>756</v>
      </c>
      <c r="C98" s="15">
        <v>487.5</v>
      </c>
      <c r="D98" s="5">
        <v>93</v>
      </c>
      <c r="E98" s="6" t="s">
        <v>819</v>
      </c>
      <c r="F98" s="7">
        <v>31</v>
      </c>
      <c r="G98" s="8">
        <v>91</v>
      </c>
      <c r="H98" s="9">
        <f t="shared" si="18"/>
        <v>-12</v>
      </c>
      <c r="I98" s="31">
        <v>-2.7901183272030607</v>
      </c>
      <c r="J98" s="47" t="str">
        <f t="shared" si="19"/>
        <v/>
      </c>
      <c r="K98" s="48" t="str">
        <f t="shared" si="20"/>
        <v/>
      </c>
    </row>
    <row r="99" spans="1:11" x14ac:dyDescent="0.35">
      <c r="A99" s="1" t="s">
        <v>426</v>
      </c>
      <c r="B99" s="2" t="s">
        <v>9</v>
      </c>
      <c r="C99" s="15">
        <v>515</v>
      </c>
      <c r="D99" s="5">
        <v>221</v>
      </c>
      <c r="E99" s="6" t="s">
        <v>666</v>
      </c>
      <c r="F99" s="7">
        <v>81</v>
      </c>
      <c r="G99" s="8">
        <v>34</v>
      </c>
      <c r="H99" s="9">
        <f t="shared" si="18"/>
        <v>-1</v>
      </c>
      <c r="I99" s="31">
        <v>-6.5300729402424054</v>
      </c>
      <c r="J99" s="47">
        <f t="shared" si="19"/>
        <v>1</v>
      </c>
      <c r="K99" s="48" t="str">
        <f t="shared" si="20"/>
        <v/>
      </c>
    </row>
    <row r="100" spans="1:11" x14ac:dyDescent="0.35">
      <c r="A100" s="1" t="s">
        <v>436</v>
      </c>
      <c r="B100" s="2" t="s">
        <v>27</v>
      </c>
      <c r="C100" s="15">
        <v>518.20000000000005</v>
      </c>
      <c r="D100" s="5">
        <v>204</v>
      </c>
      <c r="E100" s="6" t="s">
        <v>655</v>
      </c>
      <c r="F100" s="7">
        <v>60</v>
      </c>
      <c r="G100" s="8">
        <v>51</v>
      </c>
      <c r="H100" s="9">
        <f t="shared" si="18"/>
        <v>-14</v>
      </c>
      <c r="I100" s="31">
        <v>-4.1153414378266575</v>
      </c>
      <c r="J100" s="47" t="str">
        <f t="shared" si="19"/>
        <v/>
      </c>
      <c r="K100" s="48" t="str">
        <f t="shared" si="20"/>
        <v/>
      </c>
    </row>
    <row r="101" spans="1:11" x14ac:dyDescent="0.35">
      <c r="A101" s="1" t="s">
        <v>531</v>
      </c>
      <c r="B101" s="2" t="s">
        <v>233</v>
      </c>
      <c r="C101" s="15">
        <v>503.5</v>
      </c>
      <c r="D101" s="5">
        <v>22</v>
      </c>
      <c r="E101" s="6" t="s">
        <v>859</v>
      </c>
      <c r="F101" s="7">
        <v>17</v>
      </c>
      <c r="G101" s="8">
        <v>121</v>
      </c>
      <c r="H101" s="9">
        <f t="shared" si="18"/>
        <v>-7</v>
      </c>
      <c r="I101" s="31">
        <v>3.9407742681048035</v>
      </c>
      <c r="J101" s="47" t="str">
        <f t="shared" si="19"/>
        <v/>
      </c>
      <c r="K101" s="48" t="str">
        <f t="shared" si="20"/>
        <v/>
      </c>
    </row>
    <row r="102" spans="1:11" x14ac:dyDescent="0.35">
      <c r="A102" s="1" t="s">
        <v>430</v>
      </c>
      <c r="B102" s="2" t="s">
        <v>431</v>
      </c>
      <c r="C102" s="15">
        <v>530</v>
      </c>
      <c r="D102" s="5">
        <v>128</v>
      </c>
      <c r="E102" s="6" t="s">
        <v>800</v>
      </c>
      <c r="F102" s="7">
        <v>64</v>
      </c>
      <c r="G102" s="8">
        <v>46</v>
      </c>
      <c r="H102" s="9">
        <f t="shared" si="18"/>
        <v>15</v>
      </c>
      <c r="I102" s="31">
        <v>4.0641208289513884</v>
      </c>
      <c r="J102" s="47" t="str">
        <f t="shared" si="19"/>
        <v/>
      </c>
      <c r="K102" s="48" t="str">
        <f t="shared" si="20"/>
        <v/>
      </c>
    </row>
    <row r="103" spans="1:11" x14ac:dyDescent="0.35">
      <c r="A103" s="1" t="s">
        <v>497</v>
      </c>
      <c r="B103" s="2" t="s">
        <v>461</v>
      </c>
      <c r="C103" s="15">
        <v>473.4</v>
      </c>
      <c r="D103" s="5">
        <v>18</v>
      </c>
      <c r="E103" s="6" t="s">
        <v>860</v>
      </c>
      <c r="F103" s="7">
        <v>26</v>
      </c>
      <c r="G103" s="8">
        <v>103</v>
      </c>
      <c r="H103" s="9">
        <f t="shared" si="18"/>
        <v>18</v>
      </c>
      <c r="I103" s="31">
        <v>-1.0130386917140868</v>
      </c>
      <c r="J103" s="47" t="str">
        <f t="shared" si="19"/>
        <v/>
      </c>
      <c r="K103" s="48" t="str">
        <f t="shared" si="20"/>
        <v/>
      </c>
    </row>
    <row r="104" spans="1:11" x14ac:dyDescent="0.35">
      <c r="A104" s="1" t="s">
        <v>483</v>
      </c>
      <c r="B104" s="2" t="s">
        <v>70</v>
      </c>
      <c r="C104" s="15">
        <v>520.6</v>
      </c>
      <c r="D104" s="5">
        <v>114</v>
      </c>
      <c r="E104" s="6" t="s">
        <v>791</v>
      </c>
      <c r="F104" s="7">
        <v>52</v>
      </c>
      <c r="G104" s="8">
        <v>60</v>
      </c>
      <c r="H104" s="9">
        <f t="shared" si="18"/>
        <v>10</v>
      </c>
      <c r="I104" s="31">
        <v>6.2640361728667244</v>
      </c>
      <c r="J104" s="47">
        <f t="shared" si="19"/>
        <v>1</v>
      </c>
      <c r="K104" s="48" t="str">
        <f t="shared" si="20"/>
        <v/>
      </c>
    </row>
    <row r="105" spans="1:11" x14ac:dyDescent="0.35">
      <c r="A105" s="1" t="s">
        <v>760</v>
      </c>
      <c r="B105" s="2" t="s">
        <v>756</v>
      </c>
      <c r="C105" s="15">
        <v>486.75</v>
      </c>
      <c r="D105" s="5">
        <v>56</v>
      </c>
      <c r="E105" s="6" t="s">
        <v>861</v>
      </c>
      <c r="F105" s="7">
        <v>26</v>
      </c>
      <c r="G105" s="8">
        <v>101</v>
      </c>
      <c r="H105" s="9">
        <f t="shared" si="18"/>
        <v>-7</v>
      </c>
      <c r="I105" s="31">
        <v>-2.7901183272030607</v>
      </c>
      <c r="J105" s="47" t="str">
        <f t="shared" si="19"/>
        <v/>
      </c>
      <c r="K105" s="48" t="str">
        <f t="shared" si="20"/>
        <v/>
      </c>
    </row>
    <row r="106" spans="1:11" x14ac:dyDescent="0.35">
      <c r="A106" s="1" t="s">
        <v>458</v>
      </c>
      <c r="B106" s="2" t="s">
        <v>352</v>
      </c>
      <c r="C106" s="15">
        <v>506.4</v>
      </c>
      <c r="D106" s="5">
        <v>124</v>
      </c>
      <c r="E106" s="6" t="s">
        <v>805</v>
      </c>
      <c r="F106" s="7">
        <v>57</v>
      </c>
      <c r="G106" s="8">
        <v>54</v>
      </c>
      <c r="H106" s="9">
        <f t="shared" si="18"/>
        <v>9</v>
      </c>
      <c r="I106" s="31">
        <v>-0.19310668427618793</v>
      </c>
      <c r="J106" s="47" t="str">
        <f t="shared" si="19"/>
        <v/>
      </c>
      <c r="K106" s="48" t="str">
        <f t="shared" si="20"/>
        <v/>
      </c>
    </row>
    <row r="107" spans="1:11" x14ac:dyDescent="0.35">
      <c r="A107" s="1" t="s">
        <v>452</v>
      </c>
      <c r="B107" s="2" t="s">
        <v>159</v>
      </c>
      <c r="C107" s="15">
        <v>527.79999999999995</v>
      </c>
      <c r="D107" s="5">
        <v>219</v>
      </c>
      <c r="E107" s="6" t="s">
        <v>660</v>
      </c>
      <c r="F107" s="7">
        <v>88</v>
      </c>
      <c r="G107" s="8">
        <v>27</v>
      </c>
      <c r="H107" s="9">
        <f t="shared" si="18"/>
        <v>8</v>
      </c>
      <c r="I107" s="31">
        <v>1.9573718045552368</v>
      </c>
      <c r="J107" s="47" t="str">
        <f t="shared" si="19"/>
        <v/>
      </c>
      <c r="K107" s="48" t="str">
        <f t="shared" si="20"/>
        <v/>
      </c>
    </row>
    <row r="108" spans="1:11" x14ac:dyDescent="0.35">
      <c r="A108" s="1" t="s">
        <v>480</v>
      </c>
      <c r="B108" s="2" t="s">
        <v>97</v>
      </c>
      <c r="C108" s="15">
        <v>511.4</v>
      </c>
      <c r="D108" s="5">
        <v>127</v>
      </c>
      <c r="E108" s="6" t="s">
        <v>796</v>
      </c>
      <c r="F108" s="7">
        <v>53</v>
      </c>
      <c r="G108" s="8">
        <v>58</v>
      </c>
      <c r="H108" s="9">
        <f t="shared" si="18"/>
        <v>4</v>
      </c>
      <c r="I108" s="31">
        <v>0.2279459473027714</v>
      </c>
      <c r="J108" s="47" t="str">
        <f t="shared" si="19"/>
        <v/>
      </c>
      <c r="K108" s="48" t="str">
        <f t="shared" si="20"/>
        <v/>
      </c>
    </row>
    <row r="109" spans="1:11" x14ac:dyDescent="0.35">
      <c r="A109" s="1" t="s">
        <v>757</v>
      </c>
      <c r="B109" s="2" t="s">
        <v>48</v>
      </c>
      <c r="C109" s="15">
        <v>497</v>
      </c>
      <c r="D109" s="5">
        <v>115</v>
      </c>
      <c r="E109" s="6" t="s">
        <v>803</v>
      </c>
      <c r="F109" s="7">
        <v>29</v>
      </c>
      <c r="G109" s="8">
        <v>93</v>
      </c>
      <c r="H109" s="9">
        <f t="shared" si="18"/>
        <v>-24</v>
      </c>
      <c r="I109" s="31">
        <v>-16.90155257172205</v>
      </c>
      <c r="J109" s="47">
        <f t="shared" si="19"/>
        <v>1</v>
      </c>
      <c r="K109" s="48">
        <f t="shared" si="20"/>
        <v>1</v>
      </c>
    </row>
    <row r="110" spans="1:11" x14ac:dyDescent="0.35">
      <c r="A110" s="1" t="s">
        <v>759</v>
      </c>
      <c r="B110" s="2" t="s">
        <v>71</v>
      </c>
      <c r="C110" s="15">
        <v>490.75</v>
      </c>
      <c r="D110" s="5">
        <v>34</v>
      </c>
      <c r="E110" s="6" t="s">
        <v>862</v>
      </c>
      <c r="F110" s="7">
        <v>26</v>
      </c>
      <c r="G110" s="8">
        <v>99</v>
      </c>
      <c r="H110" s="9">
        <f t="shared" si="18"/>
        <v>5</v>
      </c>
      <c r="I110" s="31">
        <v>-2.7017760225778602</v>
      </c>
      <c r="J110" s="47" t="str">
        <f t="shared" si="19"/>
        <v/>
      </c>
      <c r="K110" s="48" t="str">
        <f t="shared" si="20"/>
        <v/>
      </c>
    </row>
    <row r="111" spans="1:11" x14ac:dyDescent="0.35">
      <c r="A111" s="1" t="s">
        <v>544</v>
      </c>
      <c r="B111" s="2" t="s">
        <v>20</v>
      </c>
      <c r="C111" s="15">
        <v>400.25</v>
      </c>
      <c r="D111" s="5">
        <v>1</v>
      </c>
      <c r="E111" s="6" t="s">
        <v>863</v>
      </c>
      <c r="F111" s="7">
        <v>1</v>
      </c>
      <c r="G111" s="8">
        <v>155</v>
      </c>
      <c r="H111" s="9"/>
      <c r="I111" s="31">
        <v>6.7901747349978336</v>
      </c>
      <c r="J111" s="32"/>
      <c r="K111" s="33"/>
    </row>
    <row r="112" spans="1:11" x14ac:dyDescent="0.35">
      <c r="A112" s="1" t="s">
        <v>787</v>
      </c>
      <c r="B112" s="2" t="s">
        <v>233</v>
      </c>
      <c r="C112" s="15">
        <v>416</v>
      </c>
      <c r="D112" s="5">
        <v>0</v>
      </c>
      <c r="E112" s="6" t="s">
        <v>864</v>
      </c>
      <c r="F112" s="7">
        <v>0</v>
      </c>
      <c r="G112" s="8">
        <v>159</v>
      </c>
      <c r="H112" s="9"/>
      <c r="I112" s="31">
        <v>3.9407742681048035</v>
      </c>
      <c r="J112" s="32"/>
      <c r="K112" s="33"/>
    </row>
    <row r="113" spans="1:11" x14ac:dyDescent="0.35">
      <c r="A113" s="1" t="s">
        <v>457</v>
      </c>
      <c r="B113" s="2" t="s">
        <v>403</v>
      </c>
      <c r="C113" s="15">
        <v>496.8</v>
      </c>
      <c r="D113" s="5">
        <v>96</v>
      </c>
      <c r="E113" s="6" t="s">
        <v>806</v>
      </c>
      <c r="F113" s="7">
        <v>38</v>
      </c>
      <c r="G113" s="8">
        <v>82</v>
      </c>
      <c r="H113" s="9">
        <f t="shared" ref="H113:H122" si="21">E113-G113</f>
        <v>-6</v>
      </c>
      <c r="I113" s="31">
        <v>-11.642253414738661</v>
      </c>
      <c r="J113" s="47">
        <f t="shared" ref="J113:J122" si="22">IF(ABS($I113)&gt;=5,SIGN($H113*$I113),"")</f>
        <v>1</v>
      </c>
      <c r="K113" s="48">
        <f t="shared" ref="K113:K122" si="23">IF(ABS($I113)&gt;=10,SIGN($H113*$I113),"")</f>
        <v>1</v>
      </c>
    </row>
    <row r="114" spans="1:11" x14ac:dyDescent="0.35">
      <c r="A114" s="1" t="s">
        <v>473</v>
      </c>
      <c r="B114" s="2" t="s">
        <v>45</v>
      </c>
      <c r="C114" s="15">
        <v>501.6</v>
      </c>
      <c r="D114" s="5">
        <v>114</v>
      </c>
      <c r="E114" s="6" t="s">
        <v>790</v>
      </c>
      <c r="F114" s="7">
        <v>49</v>
      </c>
      <c r="G114" s="8">
        <v>65</v>
      </c>
      <c r="H114" s="9">
        <f t="shared" si="21"/>
        <v>6</v>
      </c>
      <c r="I114" s="31">
        <v>-8.3229551691246684</v>
      </c>
      <c r="J114" s="47">
        <f t="shared" si="22"/>
        <v>-1</v>
      </c>
      <c r="K114" s="48" t="str">
        <f t="shared" si="23"/>
        <v/>
      </c>
    </row>
    <row r="115" spans="1:11" x14ac:dyDescent="0.35">
      <c r="A115" s="1" t="s">
        <v>504</v>
      </c>
      <c r="B115" s="2" t="s">
        <v>505</v>
      </c>
      <c r="C115" s="15">
        <v>469</v>
      </c>
      <c r="D115" s="5">
        <v>11</v>
      </c>
      <c r="E115" s="6" t="s">
        <v>865</v>
      </c>
      <c r="F115" s="7">
        <v>14</v>
      </c>
      <c r="G115" s="8">
        <v>129</v>
      </c>
      <c r="H115" s="9">
        <f t="shared" si="21"/>
        <v>6</v>
      </c>
      <c r="I115" s="31">
        <v>8.0682339455241276</v>
      </c>
      <c r="J115" s="47">
        <f t="shared" si="22"/>
        <v>1</v>
      </c>
      <c r="K115" s="48" t="str">
        <f t="shared" si="23"/>
        <v/>
      </c>
    </row>
    <row r="116" spans="1:11" x14ac:dyDescent="0.35">
      <c r="A116" s="1" t="s">
        <v>770</v>
      </c>
      <c r="B116" s="2" t="s">
        <v>23</v>
      </c>
      <c r="C116" s="15">
        <v>483</v>
      </c>
      <c r="D116" s="5">
        <v>15</v>
      </c>
      <c r="E116" s="6" t="s">
        <v>866</v>
      </c>
      <c r="F116" s="7">
        <v>15</v>
      </c>
      <c r="G116" s="8">
        <v>126</v>
      </c>
      <c r="H116" s="9">
        <f t="shared" si="21"/>
        <v>4</v>
      </c>
      <c r="I116" s="31">
        <v>-11.931910917080415</v>
      </c>
      <c r="J116" s="47">
        <f t="shared" si="22"/>
        <v>-1</v>
      </c>
      <c r="K116" s="48">
        <f t="shared" si="23"/>
        <v>-1</v>
      </c>
    </row>
    <row r="117" spans="1:11" x14ac:dyDescent="0.35">
      <c r="A117" s="1" t="s">
        <v>472</v>
      </c>
      <c r="B117" s="2" t="s">
        <v>27</v>
      </c>
      <c r="C117" s="15">
        <v>492.6</v>
      </c>
      <c r="D117" s="5">
        <v>220</v>
      </c>
      <c r="E117" s="6" t="s">
        <v>682</v>
      </c>
      <c r="F117" s="7">
        <v>68</v>
      </c>
      <c r="G117" s="8">
        <v>45</v>
      </c>
      <c r="H117" s="9">
        <f t="shared" si="21"/>
        <v>-11</v>
      </c>
      <c r="I117" s="31">
        <v>-4.1153414378266575</v>
      </c>
      <c r="J117" s="47" t="str">
        <f t="shared" si="22"/>
        <v/>
      </c>
      <c r="K117" s="48" t="str">
        <f t="shared" si="23"/>
        <v/>
      </c>
    </row>
    <row r="118" spans="1:11" x14ac:dyDescent="0.35">
      <c r="A118" s="1" t="s">
        <v>441</v>
      </c>
      <c r="B118" s="2" t="s">
        <v>233</v>
      </c>
      <c r="C118" s="15">
        <v>528.79999999999995</v>
      </c>
      <c r="D118" s="5">
        <v>172</v>
      </c>
      <c r="E118" s="6" t="s">
        <v>689</v>
      </c>
      <c r="F118" s="7">
        <v>70</v>
      </c>
      <c r="G118" s="8">
        <v>41</v>
      </c>
      <c r="H118" s="9">
        <f t="shared" si="21"/>
        <v>3</v>
      </c>
      <c r="I118" s="31">
        <v>-3.3742842114274367</v>
      </c>
      <c r="J118" s="47" t="str">
        <f t="shared" si="22"/>
        <v/>
      </c>
      <c r="K118" s="48" t="str">
        <f t="shared" si="23"/>
        <v/>
      </c>
    </row>
    <row r="119" spans="1:11" x14ac:dyDescent="0.35">
      <c r="A119" s="1" t="s">
        <v>471</v>
      </c>
      <c r="B119" s="2" t="s">
        <v>354</v>
      </c>
      <c r="C119" s="15">
        <v>511.2</v>
      </c>
      <c r="D119" s="5">
        <v>87</v>
      </c>
      <c r="E119" s="6" t="s">
        <v>811</v>
      </c>
      <c r="F119" s="7">
        <v>48</v>
      </c>
      <c r="G119" s="8">
        <v>67</v>
      </c>
      <c r="H119" s="9">
        <f t="shared" si="21"/>
        <v>17</v>
      </c>
      <c r="I119" s="31">
        <v>8.3951602330170658</v>
      </c>
      <c r="J119" s="47">
        <f t="shared" si="22"/>
        <v>1</v>
      </c>
      <c r="K119" s="48" t="str">
        <f t="shared" si="23"/>
        <v/>
      </c>
    </row>
    <row r="120" spans="1:11" x14ac:dyDescent="0.35">
      <c r="A120" s="1" t="s">
        <v>502</v>
      </c>
      <c r="B120" s="2" t="s">
        <v>463</v>
      </c>
      <c r="C120" s="15">
        <v>500.25</v>
      </c>
      <c r="D120" s="5">
        <v>22</v>
      </c>
      <c r="E120" s="6" t="s">
        <v>867</v>
      </c>
      <c r="F120" s="7">
        <v>31</v>
      </c>
      <c r="G120" s="8">
        <v>89</v>
      </c>
      <c r="H120" s="9">
        <f t="shared" si="21"/>
        <v>26</v>
      </c>
      <c r="I120" s="31">
        <v>3.0223142558947416</v>
      </c>
      <c r="J120" s="47" t="str">
        <f t="shared" si="22"/>
        <v/>
      </c>
      <c r="K120" s="48" t="str">
        <f t="shared" si="23"/>
        <v/>
      </c>
    </row>
    <row r="121" spans="1:11" x14ac:dyDescent="0.35">
      <c r="A121" s="1" t="s">
        <v>433</v>
      </c>
      <c r="B121" s="2" t="s">
        <v>23</v>
      </c>
      <c r="C121" s="15">
        <v>522.20000000000005</v>
      </c>
      <c r="D121" s="5">
        <v>270</v>
      </c>
      <c r="E121" s="6" t="s">
        <v>659</v>
      </c>
      <c r="F121" s="7">
        <v>81</v>
      </c>
      <c r="G121" s="8">
        <v>33</v>
      </c>
      <c r="H121" s="9">
        <f t="shared" si="21"/>
        <v>-11</v>
      </c>
      <c r="I121" s="31">
        <v>-13.464979700149172</v>
      </c>
      <c r="J121" s="47">
        <f t="shared" si="22"/>
        <v>1</v>
      </c>
      <c r="K121" s="48">
        <f t="shared" si="23"/>
        <v>1</v>
      </c>
    </row>
    <row r="122" spans="1:11" x14ac:dyDescent="0.35">
      <c r="A122" s="1" t="s">
        <v>769</v>
      </c>
      <c r="B122" s="2" t="s">
        <v>233</v>
      </c>
      <c r="C122" s="15">
        <v>499.5</v>
      </c>
      <c r="D122" s="5">
        <v>11</v>
      </c>
      <c r="E122" s="6" t="s">
        <v>868</v>
      </c>
      <c r="F122" s="7">
        <v>15</v>
      </c>
      <c r="G122" s="8">
        <v>125</v>
      </c>
      <c r="H122" s="9">
        <f t="shared" si="21"/>
        <v>9</v>
      </c>
      <c r="I122" s="31">
        <v>3.9407742681048035</v>
      </c>
      <c r="J122" s="47" t="str">
        <f t="shared" si="22"/>
        <v/>
      </c>
      <c r="K122" s="48" t="str">
        <f t="shared" si="23"/>
        <v/>
      </c>
    </row>
    <row r="123" spans="1:11" x14ac:dyDescent="0.35">
      <c r="A123" s="1" t="s">
        <v>522</v>
      </c>
      <c r="B123" s="2" t="s">
        <v>31</v>
      </c>
      <c r="C123" s="15">
        <v>457</v>
      </c>
      <c r="D123" s="5">
        <v>7</v>
      </c>
      <c r="E123" s="6" t="s">
        <v>869</v>
      </c>
      <c r="F123" s="7">
        <v>10</v>
      </c>
      <c r="G123" s="8">
        <v>139</v>
      </c>
      <c r="H123" s="9"/>
      <c r="I123" s="31">
        <v>3.0312200566352203</v>
      </c>
      <c r="J123" s="32"/>
      <c r="K123" s="33"/>
    </row>
    <row r="124" spans="1:11" x14ac:dyDescent="0.35">
      <c r="A124" s="1" t="s">
        <v>774</v>
      </c>
      <c r="B124" s="2" t="s">
        <v>159</v>
      </c>
      <c r="C124" s="15">
        <v>453.8</v>
      </c>
      <c r="D124" s="5">
        <v>10</v>
      </c>
      <c r="E124" s="6" t="s">
        <v>870</v>
      </c>
      <c r="F124" s="7">
        <v>12</v>
      </c>
      <c r="G124" s="8">
        <v>135</v>
      </c>
      <c r="H124" s="9">
        <f>E124-G124</f>
        <v>1</v>
      </c>
      <c r="I124" s="31">
        <v>1.9573718045552368</v>
      </c>
      <c r="J124" s="47" t="str">
        <f>IF(ABS($I124)&gt;=5,SIGN($H124*$I124),"")</f>
        <v/>
      </c>
      <c r="K124" s="48" t="str">
        <f>IF(ABS($I124)&gt;=10,SIGN($H124*$I124),"")</f>
        <v/>
      </c>
    </row>
    <row r="125" spans="1:11" x14ac:dyDescent="0.35">
      <c r="A125" s="1" t="s">
        <v>525</v>
      </c>
      <c r="B125" s="2" t="s">
        <v>58</v>
      </c>
      <c r="C125" s="15">
        <v>491</v>
      </c>
      <c r="D125" s="5">
        <v>5</v>
      </c>
      <c r="E125" s="6" t="s">
        <v>871</v>
      </c>
      <c r="F125" s="7">
        <v>6</v>
      </c>
      <c r="G125" s="8">
        <v>145</v>
      </c>
      <c r="H125" s="9"/>
      <c r="I125" s="31">
        <v>-8.0164625740004567</v>
      </c>
      <c r="J125" s="32"/>
      <c r="K125" s="33"/>
    </row>
    <row r="126" spans="1:11" x14ac:dyDescent="0.35">
      <c r="A126" s="1" t="s">
        <v>538</v>
      </c>
      <c r="B126" s="2" t="s">
        <v>403</v>
      </c>
      <c r="C126" s="15">
        <v>504.5</v>
      </c>
      <c r="D126" s="5">
        <v>129</v>
      </c>
      <c r="E126" s="6" t="s">
        <v>797</v>
      </c>
      <c r="F126" s="7">
        <v>44</v>
      </c>
      <c r="G126" s="8">
        <v>77</v>
      </c>
      <c r="H126" s="9">
        <f>E126-G126</f>
        <v>-17</v>
      </c>
      <c r="I126" s="31">
        <v>-12.022385335449542</v>
      </c>
      <c r="J126" s="47">
        <f>IF(ABS($I126)&gt;=5,SIGN($H126*$I126),"")</f>
        <v>1</v>
      </c>
      <c r="K126" s="48">
        <f>IF(ABS($I126)&gt;=10,SIGN($H126*$I126),"")</f>
        <v>1</v>
      </c>
    </row>
    <row r="127" spans="1:11" x14ac:dyDescent="0.35">
      <c r="A127" s="1" t="s">
        <v>532</v>
      </c>
      <c r="B127" s="2" t="s">
        <v>70</v>
      </c>
      <c r="C127" s="15">
        <v>461.6</v>
      </c>
      <c r="D127" s="5">
        <v>12</v>
      </c>
      <c r="E127" s="6" t="s">
        <v>872</v>
      </c>
      <c r="F127" s="7">
        <v>14</v>
      </c>
      <c r="G127" s="8">
        <v>130</v>
      </c>
      <c r="H127" s="9">
        <f>E127-G127</f>
        <v>3</v>
      </c>
      <c r="I127" s="31">
        <v>6.2640361728667244</v>
      </c>
      <c r="J127" s="47">
        <f>IF(ABS($I127)&gt;=5,SIGN($H127*$I127),"")</f>
        <v>1</v>
      </c>
      <c r="K127" s="48" t="str">
        <f>IF(ABS($I127)&gt;=10,SIGN($H127*$I127),"")</f>
        <v/>
      </c>
    </row>
    <row r="128" spans="1:11" x14ac:dyDescent="0.35">
      <c r="A128" s="1" t="s">
        <v>784</v>
      </c>
      <c r="B128" s="2" t="s">
        <v>71</v>
      </c>
      <c r="C128" s="15">
        <v>455</v>
      </c>
      <c r="D128" s="5">
        <v>1</v>
      </c>
      <c r="E128" s="6" t="s">
        <v>873</v>
      </c>
      <c r="F128" s="7">
        <v>1</v>
      </c>
      <c r="G128" s="8">
        <v>154</v>
      </c>
      <c r="H128" s="9"/>
      <c r="I128" s="31">
        <v>9.2331129777822412</v>
      </c>
      <c r="J128" s="32"/>
      <c r="K128" s="33"/>
    </row>
    <row r="129" spans="1:11" x14ac:dyDescent="0.35">
      <c r="A129" s="1" t="s">
        <v>474</v>
      </c>
      <c r="B129" s="2" t="s">
        <v>172</v>
      </c>
      <c r="C129" s="15">
        <v>500.33333333333331</v>
      </c>
      <c r="D129" s="5">
        <v>39</v>
      </c>
      <c r="E129" s="6" t="s">
        <v>874</v>
      </c>
      <c r="F129" s="7">
        <v>25</v>
      </c>
      <c r="G129" s="8">
        <v>104</v>
      </c>
      <c r="H129" s="9">
        <f>E129-G129</f>
        <v>-2</v>
      </c>
      <c r="I129" s="31">
        <v>3.2308668606974038</v>
      </c>
      <c r="J129" s="47" t="str">
        <f>IF(ABS($I129)&gt;=5,SIGN($H129*$I129),"")</f>
        <v/>
      </c>
      <c r="K129" s="48" t="str">
        <f>IF(ABS($I129)&gt;=10,SIGN($H129*$I129),"")</f>
        <v/>
      </c>
    </row>
    <row r="130" spans="1:11" x14ac:dyDescent="0.35">
      <c r="A130" s="1" t="s">
        <v>521</v>
      </c>
      <c r="B130" s="2" t="s">
        <v>79</v>
      </c>
      <c r="C130" s="15">
        <v>513.4</v>
      </c>
      <c r="D130" s="5">
        <v>66</v>
      </c>
      <c r="E130" s="6" t="s">
        <v>875</v>
      </c>
      <c r="F130" s="7">
        <v>47</v>
      </c>
      <c r="G130" s="8">
        <v>71</v>
      </c>
      <c r="H130" s="9">
        <f>E130-G130</f>
        <v>20</v>
      </c>
      <c r="I130" s="31">
        <v>7.1604647442953251</v>
      </c>
      <c r="J130" s="47">
        <f>IF(ABS($I130)&gt;=5,SIGN($H130*$I130),"")</f>
        <v>1</v>
      </c>
      <c r="K130" s="48" t="str">
        <f>IF(ABS($I130)&gt;=10,SIGN($H130*$I130),"")</f>
        <v/>
      </c>
    </row>
    <row r="131" spans="1:11" x14ac:dyDescent="0.35">
      <c r="A131" s="1" t="s">
        <v>499</v>
      </c>
      <c r="B131" s="2" t="s">
        <v>62</v>
      </c>
      <c r="C131" s="15">
        <v>511</v>
      </c>
      <c r="D131" s="5">
        <v>123</v>
      </c>
      <c r="E131" s="6" t="s">
        <v>798</v>
      </c>
      <c r="F131" s="7">
        <v>35</v>
      </c>
      <c r="G131" s="8">
        <v>85</v>
      </c>
      <c r="H131" s="9">
        <f>E131-G131</f>
        <v>-20</v>
      </c>
      <c r="I131" s="31">
        <v>-10.885138430307961</v>
      </c>
      <c r="J131" s="47">
        <f>IF(ABS($I131)&gt;=5,SIGN($H131*$I131),"")</f>
        <v>1</v>
      </c>
      <c r="K131" s="48">
        <f>IF(ABS($I131)&gt;=10,SIGN($H131*$I131),"")</f>
        <v>1</v>
      </c>
    </row>
    <row r="132" spans="1:11" x14ac:dyDescent="0.35">
      <c r="A132" s="1" t="s">
        <v>740</v>
      </c>
      <c r="B132" s="2" t="s">
        <v>118</v>
      </c>
      <c r="C132" s="15">
        <v>531</v>
      </c>
      <c r="D132" s="5">
        <v>265</v>
      </c>
      <c r="E132" s="6" t="s">
        <v>656</v>
      </c>
      <c r="F132" s="7">
        <v>92</v>
      </c>
      <c r="G132" s="8">
        <v>25</v>
      </c>
      <c r="H132" s="9">
        <f>E132-G132</f>
        <v>-2</v>
      </c>
      <c r="I132" s="31">
        <v>-7.9027892239587345</v>
      </c>
      <c r="J132" s="47">
        <f>IF(ABS($I132)&gt;=5,SIGN($H132*$I132),"")</f>
        <v>1</v>
      </c>
      <c r="K132" s="48" t="str">
        <f>IF(ABS($I132)&gt;=10,SIGN($H132*$I132),"")</f>
        <v/>
      </c>
    </row>
    <row r="133" spans="1:11" x14ac:dyDescent="0.35">
      <c r="A133" s="1" t="s">
        <v>537</v>
      </c>
      <c r="B133" s="2" t="s">
        <v>323</v>
      </c>
      <c r="C133" s="15">
        <v>479</v>
      </c>
      <c r="D133" s="5">
        <v>3</v>
      </c>
      <c r="E133" s="6" t="s">
        <v>876</v>
      </c>
      <c r="F133" s="7">
        <v>3</v>
      </c>
      <c r="G133" s="8">
        <v>150</v>
      </c>
      <c r="H133" s="9"/>
      <c r="I133" s="31">
        <v>-29.121725731895197</v>
      </c>
      <c r="J133" s="32"/>
      <c r="K133" s="33"/>
    </row>
    <row r="134" spans="1:11" x14ac:dyDescent="0.35">
      <c r="A134" s="1" t="s">
        <v>418</v>
      </c>
      <c r="B134" s="2" t="s">
        <v>335</v>
      </c>
      <c r="C134" s="15">
        <v>561.5</v>
      </c>
      <c r="D134" s="5">
        <v>431</v>
      </c>
      <c r="E134" s="6" t="s">
        <v>667</v>
      </c>
      <c r="F134" s="7">
        <v>164</v>
      </c>
      <c r="G134" s="8">
        <v>8</v>
      </c>
      <c r="H134" s="9">
        <f t="shared" ref="H134:H142" si="24">E134-G134</f>
        <v>3</v>
      </c>
      <c r="I134" s="31">
        <v>12.014848342178823</v>
      </c>
      <c r="J134" s="47">
        <f t="shared" ref="J134:J142" si="25">IF(ABS($I134)&gt;=5,SIGN($H134*$I134),"")</f>
        <v>1</v>
      </c>
      <c r="K134" s="48">
        <f t="shared" ref="K134:K142" si="26">IF(ABS($I134)&gt;=10,SIGN($H134*$I134),"")</f>
        <v>1</v>
      </c>
    </row>
    <row r="135" spans="1:11" x14ac:dyDescent="0.35">
      <c r="A135" s="1" t="s">
        <v>539</v>
      </c>
      <c r="B135" s="2" t="s">
        <v>53</v>
      </c>
      <c r="C135" s="15">
        <v>508.8</v>
      </c>
      <c r="D135" s="5">
        <v>88</v>
      </c>
      <c r="E135" s="6" t="s">
        <v>804</v>
      </c>
      <c r="F135" s="7">
        <v>48</v>
      </c>
      <c r="G135" s="8">
        <v>69</v>
      </c>
      <c r="H135" s="9">
        <f t="shared" si="24"/>
        <v>14</v>
      </c>
      <c r="I135" s="31">
        <v>-6.7604758706453367</v>
      </c>
      <c r="J135" s="47">
        <f t="shared" si="25"/>
        <v>-1</v>
      </c>
      <c r="K135" s="48" t="str">
        <f t="shared" si="26"/>
        <v/>
      </c>
    </row>
    <row r="136" spans="1:11" x14ac:dyDescent="0.35">
      <c r="A136" s="1" t="s">
        <v>491</v>
      </c>
      <c r="B136" s="2" t="s">
        <v>400</v>
      </c>
      <c r="C136" s="15">
        <v>520.79999999999995</v>
      </c>
      <c r="D136" s="5">
        <v>211</v>
      </c>
      <c r="E136" s="6" t="s">
        <v>646</v>
      </c>
      <c r="F136" s="7">
        <v>62</v>
      </c>
      <c r="G136" s="8">
        <v>49</v>
      </c>
      <c r="H136" s="9">
        <f t="shared" si="24"/>
        <v>-13</v>
      </c>
      <c r="I136" s="31">
        <v>-7.4779677004530072</v>
      </c>
      <c r="J136" s="47">
        <f t="shared" si="25"/>
        <v>1</v>
      </c>
      <c r="K136" s="48" t="str">
        <f t="shared" si="26"/>
        <v/>
      </c>
    </row>
    <row r="137" spans="1:11" x14ac:dyDescent="0.35">
      <c r="A137" s="1" t="s">
        <v>456</v>
      </c>
      <c r="B137" s="2" t="s">
        <v>85</v>
      </c>
      <c r="C137" s="15">
        <v>515.20000000000005</v>
      </c>
      <c r="D137" s="5">
        <v>153</v>
      </c>
      <c r="E137" s="6" t="s">
        <v>701</v>
      </c>
      <c r="F137" s="7">
        <v>61</v>
      </c>
      <c r="G137" s="8">
        <v>50</v>
      </c>
      <c r="H137" s="9">
        <f t="shared" si="24"/>
        <v>2</v>
      </c>
      <c r="I137" s="31">
        <v>4.2098981997286842</v>
      </c>
      <c r="J137" s="47" t="str">
        <f t="shared" si="25"/>
        <v/>
      </c>
      <c r="K137" s="48" t="str">
        <f t="shared" si="26"/>
        <v/>
      </c>
    </row>
    <row r="138" spans="1:11" x14ac:dyDescent="0.35">
      <c r="A138" s="1" t="s">
        <v>448</v>
      </c>
      <c r="B138" s="2" t="s">
        <v>33</v>
      </c>
      <c r="C138" s="15">
        <v>516.5</v>
      </c>
      <c r="D138" s="5">
        <v>48</v>
      </c>
      <c r="E138" s="6" t="s">
        <v>877</v>
      </c>
      <c r="F138" s="7">
        <v>24</v>
      </c>
      <c r="G138" s="8">
        <v>107</v>
      </c>
      <c r="H138" s="9">
        <f t="shared" si="24"/>
        <v>-10</v>
      </c>
      <c r="I138" s="31">
        <v>0.12827426810480347</v>
      </c>
      <c r="J138" s="47" t="str">
        <f t="shared" si="25"/>
        <v/>
      </c>
      <c r="K138" s="48" t="str">
        <f t="shared" si="26"/>
        <v/>
      </c>
    </row>
    <row r="139" spans="1:11" x14ac:dyDescent="0.35">
      <c r="A139" s="1" t="s">
        <v>476</v>
      </c>
      <c r="B139" s="2" t="s">
        <v>431</v>
      </c>
      <c r="C139" s="15">
        <v>492.66666666666669</v>
      </c>
      <c r="D139" s="5">
        <v>15</v>
      </c>
      <c r="E139" s="6" t="s">
        <v>878</v>
      </c>
      <c r="F139" s="7">
        <v>19</v>
      </c>
      <c r="G139" s="8">
        <v>118</v>
      </c>
      <c r="H139" s="9">
        <f t="shared" si="24"/>
        <v>8</v>
      </c>
      <c r="I139" s="31">
        <v>4.0641208289513884</v>
      </c>
      <c r="J139" s="47" t="str">
        <f t="shared" si="25"/>
        <v/>
      </c>
      <c r="K139" s="48" t="str">
        <f t="shared" si="26"/>
        <v/>
      </c>
    </row>
    <row r="140" spans="1:11" x14ac:dyDescent="0.35">
      <c r="A140" s="1" t="s">
        <v>494</v>
      </c>
      <c r="B140" s="2" t="s">
        <v>431</v>
      </c>
      <c r="C140" s="15">
        <v>480.66666666666669</v>
      </c>
      <c r="D140" s="5">
        <v>32</v>
      </c>
      <c r="E140" s="6" t="s">
        <v>879</v>
      </c>
      <c r="F140" s="7">
        <v>19</v>
      </c>
      <c r="G140" s="8">
        <v>120</v>
      </c>
      <c r="H140" s="9">
        <f t="shared" si="24"/>
        <v>-13</v>
      </c>
      <c r="I140" s="31">
        <v>4.0641208289513884</v>
      </c>
      <c r="J140" s="47" t="str">
        <f t="shared" si="25"/>
        <v/>
      </c>
      <c r="K140" s="48" t="str">
        <f t="shared" si="26"/>
        <v/>
      </c>
    </row>
    <row r="141" spans="1:11" x14ac:dyDescent="0.35">
      <c r="A141" s="1" t="s">
        <v>772</v>
      </c>
      <c r="B141" s="2" t="s">
        <v>400</v>
      </c>
      <c r="C141" s="15">
        <v>473.25</v>
      </c>
      <c r="D141" s="5">
        <v>31</v>
      </c>
      <c r="E141" s="6" t="s">
        <v>880</v>
      </c>
      <c r="F141" s="7">
        <v>14</v>
      </c>
      <c r="G141" s="8">
        <v>128</v>
      </c>
      <c r="H141" s="9">
        <f t="shared" si="24"/>
        <v>-20</v>
      </c>
      <c r="I141" s="31">
        <v>-8.7370281925923905</v>
      </c>
      <c r="J141" s="47">
        <f t="shared" si="25"/>
        <v>1</v>
      </c>
      <c r="K141" s="48" t="str">
        <f t="shared" si="26"/>
        <v/>
      </c>
    </row>
    <row r="142" spans="1:11" x14ac:dyDescent="0.35">
      <c r="A142" s="1" t="s">
        <v>481</v>
      </c>
      <c r="B142" s="2" t="s">
        <v>71</v>
      </c>
      <c r="C142" s="15">
        <v>528.25</v>
      </c>
      <c r="D142" s="5">
        <v>160</v>
      </c>
      <c r="E142" s="6" t="s">
        <v>695</v>
      </c>
      <c r="F142" s="7">
        <v>68</v>
      </c>
      <c r="G142" s="8">
        <v>44</v>
      </c>
      <c r="H142" s="9">
        <f t="shared" si="24"/>
        <v>5</v>
      </c>
      <c r="I142" s="31">
        <v>1.2875331879483269</v>
      </c>
      <c r="J142" s="47" t="str">
        <f t="shared" si="25"/>
        <v/>
      </c>
      <c r="K142" s="48" t="str">
        <f t="shared" si="26"/>
        <v/>
      </c>
    </row>
    <row r="143" spans="1:11" x14ac:dyDescent="0.35">
      <c r="A143" s="1" t="s">
        <v>781</v>
      </c>
      <c r="B143" s="2" t="s">
        <v>118</v>
      </c>
      <c r="C143" s="15">
        <v>470</v>
      </c>
      <c r="D143" s="5">
        <v>2</v>
      </c>
      <c r="E143" s="6" t="s">
        <v>881</v>
      </c>
      <c r="F143" s="7">
        <v>3</v>
      </c>
      <c r="G143" s="8">
        <v>151</v>
      </c>
      <c r="H143" s="9"/>
      <c r="I143" s="31">
        <v>-2.4417257318951897</v>
      </c>
      <c r="J143" s="32"/>
      <c r="K143" s="33"/>
    </row>
    <row r="144" spans="1:11" x14ac:dyDescent="0.35">
      <c r="A144" s="1" t="s">
        <v>743</v>
      </c>
      <c r="B144" s="2" t="s">
        <v>48</v>
      </c>
      <c r="C144" s="15">
        <v>519.79999999999995</v>
      </c>
      <c r="D144" s="5">
        <v>233</v>
      </c>
      <c r="E144" s="6" t="s">
        <v>658</v>
      </c>
      <c r="F144" s="7">
        <v>83</v>
      </c>
      <c r="G144" s="8">
        <v>30</v>
      </c>
      <c r="H144" s="9">
        <f>E144-G144</f>
        <v>-1</v>
      </c>
      <c r="I144" s="31">
        <v>-7.4779677004530072</v>
      </c>
      <c r="J144" s="47">
        <f>IF(ABS($I144)&gt;=5,SIGN($H144*$I144),"")</f>
        <v>1</v>
      </c>
      <c r="K144" s="48" t="str">
        <f>IF(ABS($I144)&gt;=10,SIGN($H144*$I144),"")</f>
        <v/>
      </c>
    </row>
    <row r="145" spans="1:11" x14ac:dyDescent="0.35">
      <c r="A145" s="1" t="s">
        <v>508</v>
      </c>
      <c r="B145" s="2" t="s">
        <v>383</v>
      </c>
      <c r="C145" s="15">
        <v>502.8</v>
      </c>
      <c r="D145" s="5">
        <v>168</v>
      </c>
      <c r="E145" s="6" t="s">
        <v>698</v>
      </c>
      <c r="F145" s="7">
        <v>53</v>
      </c>
      <c r="G145" s="8">
        <v>59</v>
      </c>
      <c r="H145" s="9">
        <f>E145-G145</f>
        <v>-12</v>
      </c>
      <c r="I145" s="31">
        <v>-5.5332031433726456</v>
      </c>
      <c r="J145" s="47">
        <f>IF(ABS($I145)&gt;=5,SIGN($H145*$I145),"")</f>
        <v>1</v>
      </c>
      <c r="K145" s="48" t="str">
        <f>IF(ABS($I145)&gt;=10,SIGN($H145*$I145),"")</f>
        <v/>
      </c>
    </row>
    <row r="146" spans="1:11" x14ac:dyDescent="0.35">
      <c r="A146" s="1" t="s">
        <v>419</v>
      </c>
      <c r="B146" s="2" t="s">
        <v>13</v>
      </c>
      <c r="C146" s="15">
        <v>550.5</v>
      </c>
      <c r="D146" s="5">
        <v>403</v>
      </c>
      <c r="E146" s="6" t="s">
        <v>680</v>
      </c>
      <c r="F146" s="7">
        <v>146</v>
      </c>
      <c r="G146" s="8">
        <v>15</v>
      </c>
      <c r="H146" s="9">
        <f>E146-G146</f>
        <v>-1</v>
      </c>
      <c r="I146" s="31">
        <v>9.4300487331857425</v>
      </c>
      <c r="J146" s="47">
        <f>IF(ABS($I146)&gt;=5,SIGN($H146*$I146),"")</f>
        <v>-1</v>
      </c>
      <c r="K146" s="48" t="str">
        <f>IF(ABS($I146)&gt;=10,SIGN($H146*$I146),"")</f>
        <v/>
      </c>
    </row>
    <row r="147" spans="1:11" x14ac:dyDescent="0.35">
      <c r="A147" s="1" t="s">
        <v>536</v>
      </c>
      <c r="B147" s="2" t="s">
        <v>400</v>
      </c>
      <c r="C147" s="15">
        <v>454.75</v>
      </c>
      <c r="D147" s="5">
        <v>5</v>
      </c>
      <c r="E147" s="6" t="s">
        <v>882</v>
      </c>
      <c r="F147" s="7">
        <v>6</v>
      </c>
      <c r="G147" s="8">
        <v>146</v>
      </c>
      <c r="H147" s="9"/>
      <c r="I147" s="31">
        <v>-12.022385335449542</v>
      </c>
      <c r="J147" s="32"/>
      <c r="K147" s="33"/>
    </row>
    <row r="148" spans="1:11" x14ac:dyDescent="0.35">
      <c r="A148" s="1" t="s">
        <v>520</v>
      </c>
      <c r="B148" s="2" t="s">
        <v>13</v>
      </c>
      <c r="C148" s="15">
        <v>463.75</v>
      </c>
      <c r="D148" s="5">
        <v>8</v>
      </c>
      <c r="E148" s="6" t="s">
        <v>883</v>
      </c>
      <c r="F148" s="7">
        <v>10</v>
      </c>
      <c r="G148" s="8">
        <v>138</v>
      </c>
      <c r="H148" s="9"/>
      <c r="I148" s="31">
        <v>1.2875331879483269</v>
      </c>
      <c r="J148" s="32"/>
      <c r="K148" s="33"/>
    </row>
    <row r="149" spans="1:11" x14ac:dyDescent="0.35">
      <c r="A149" s="1" t="s">
        <v>518</v>
      </c>
      <c r="B149" s="2" t="s">
        <v>159</v>
      </c>
      <c r="C149" s="15">
        <v>486.25</v>
      </c>
      <c r="D149" s="5">
        <v>32</v>
      </c>
      <c r="E149" s="6" t="s">
        <v>884</v>
      </c>
      <c r="F149" s="7">
        <v>22</v>
      </c>
      <c r="G149" s="8">
        <v>112</v>
      </c>
      <c r="H149" s="9">
        <f>E149-G149</f>
        <v>-6</v>
      </c>
      <c r="I149" s="31">
        <v>5.433028541609076</v>
      </c>
      <c r="J149" s="47">
        <f>IF(ABS($I149)&gt;=5,SIGN($H149*$I149),"")</f>
        <v>-1</v>
      </c>
      <c r="K149" s="48" t="str">
        <f>IF(ABS($I149)&gt;=10,SIGN($H149*$I149),"")</f>
        <v/>
      </c>
    </row>
    <row r="150" spans="1:11" x14ac:dyDescent="0.35">
      <c r="A150" s="1" t="s">
        <v>762</v>
      </c>
      <c r="B150" s="2" t="s">
        <v>463</v>
      </c>
      <c r="C150" s="15">
        <v>497.33333333333331</v>
      </c>
      <c r="D150" s="5">
        <v>34</v>
      </c>
      <c r="E150" s="6" t="s">
        <v>885</v>
      </c>
      <c r="F150" s="7">
        <v>22</v>
      </c>
      <c r="G150" s="8">
        <v>111</v>
      </c>
      <c r="H150" s="9">
        <f>E150-G150</f>
        <v>-8</v>
      </c>
      <c r="I150" s="31">
        <v>3.2846132994438335</v>
      </c>
      <c r="J150" s="47" t="str">
        <f>IF(ABS($I150)&gt;=5,SIGN($H150*$I150),"")</f>
        <v/>
      </c>
      <c r="K150" s="48" t="str">
        <f>IF(ABS($I150)&gt;=10,SIGN($H150*$I150),"")</f>
        <v/>
      </c>
    </row>
    <row r="151" spans="1:11" x14ac:dyDescent="0.35">
      <c r="A151" s="1" t="s">
        <v>425</v>
      </c>
      <c r="B151" s="2" t="s">
        <v>391</v>
      </c>
      <c r="C151" s="15">
        <v>556.33333333333337</v>
      </c>
      <c r="D151" s="5">
        <v>251</v>
      </c>
      <c r="E151" s="6" t="s">
        <v>657</v>
      </c>
      <c r="F151" s="7">
        <v>94</v>
      </c>
      <c r="G151" s="8">
        <v>21</v>
      </c>
      <c r="H151" s="9">
        <f>E151-G151</f>
        <v>5</v>
      </c>
      <c r="I151" s="31">
        <v>-6.6975843177538081</v>
      </c>
      <c r="J151" s="47">
        <f>IF(ABS($I151)&gt;=5,SIGN($H151*$I151),"")</f>
        <v>-1</v>
      </c>
      <c r="K151" s="48" t="str">
        <f>IF(ABS($I151)&gt;=10,SIGN($H151*$I151),"")</f>
        <v/>
      </c>
    </row>
    <row r="152" spans="1:11" x14ac:dyDescent="0.35">
      <c r="A152" s="1" t="s">
        <v>511</v>
      </c>
      <c r="B152" s="2" t="s">
        <v>512</v>
      </c>
      <c r="C152" s="15">
        <v>522.75</v>
      </c>
      <c r="D152" s="5">
        <v>226</v>
      </c>
      <c r="E152" s="6" t="s">
        <v>679</v>
      </c>
      <c r="F152" s="7">
        <v>71</v>
      </c>
      <c r="G152" s="8">
        <v>39</v>
      </c>
      <c r="H152" s="9">
        <f>E152-G152</f>
        <v>-9</v>
      </c>
      <c r="I152" s="31">
        <v>2.340423230253748</v>
      </c>
      <c r="J152" s="47" t="str">
        <f>IF(ABS($I152)&gt;=5,SIGN($H152*$I152),"")</f>
        <v/>
      </c>
      <c r="K152" s="48" t="str">
        <f>IF(ABS($I152)&gt;=10,SIGN($H152*$I152),"")</f>
        <v/>
      </c>
    </row>
    <row r="153" spans="1:11" x14ac:dyDescent="0.35">
      <c r="A153" s="1" t="s">
        <v>776</v>
      </c>
      <c r="B153" s="2" t="s">
        <v>48</v>
      </c>
      <c r="C153" s="15">
        <v>457.4</v>
      </c>
      <c r="D153" s="5">
        <v>6</v>
      </c>
      <c r="E153" s="6" t="s">
        <v>886</v>
      </c>
      <c r="F153" s="7">
        <v>7</v>
      </c>
      <c r="G153" s="8">
        <v>143</v>
      </c>
      <c r="H153" s="9"/>
      <c r="I153" s="31">
        <v>-7.4779677004530072</v>
      </c>
      <c r="J153" s="32"/>
      <c r="K153" s="33"/>
    </row>
    <row r="154" spans="1:11" x14ac:dyDescent="0.35">
      <c r="A154" s="1" t="s">
        <v>466</v>
      </c>
      <c r="B154" s="2" t="s">
        <v>137</v>
      </c>
      <c r="C154" s="15">
        <v>529.20000000000005</v>
      </c>
      <c r="D154" s="5">
        <v>223</v>
      </c>
      <c r="E154" s="6" t="s">
        <v>661</v>
      </c>
      <c r="F154" s="7">
        <v>81</v>
      </c>
      <c r="G154" s="8">
        <v>32</v>
      </c>
      <c r="H154" s="9">
        <f>E154-G154</f>
        <v>0</v>
      </c>
      <c r="I154" s="31">
        <v>-9.366207394024002</v>
      </c>
      <c r="J154" s="47">
        <f>IF(ABS($I154)&gt;=5,SIGN($H154*$I154),"")</f>
        <v>0</v>
      </c>
      <c r="K154" s="48" t="str">
        <f>IF(ABS($I154)&gt;=10,SIGN($H154*$I154),"")</f>
        <v/>
      </c>
    </row>
    <row r="155" spans="1:11" x14ac:dyDescent="0.35">
      <c r="A155" s="1" t="s">
        <v>453</v>
      </c>
      <c r="B155" s="2" t="s">
        <v>79</v>
      </c>
      <c r="C155" s="15">
        <v>555</v>
      </c>
      <c r="D155" s="5">
        <v>417</v>
      </c>
      <c r="E155" s="6" t="s">
        <v>650</v>
      </c>
      <c r="F155" s="7">
        <v>151</v>
      </c>
      <c r="G155" s="8">
        <v>12</v>
      </c>
      <c r="H155" s="9">
        <f>E155-G155</f>
        <v>1</v>
      </c>
      <c r="I155" s="31">
        <v>12.540516331596848</v>
      </c>
      <c r="J155" s="47">
        <f>IF(ABS($I155)&gt;=5,SIGN($H155*$I155),"")</f>
        <v>1</v>
      </c>
      <c r="K155" s="48">
        <f>IF(ABS($I155)&gt;=10,SIGN($H155*$I155),"")</f>
        <v>1</v>
      </c>
    </row>
    <row r="156" spans="1:11" x14ac:dyDescent="0.35">
      <c r="A156" s="1" t="s">
        <v>434</v>
      </c>
      <c r="B156" s="2" t="s">
        <v>118</v>
      </c>
      <c r="C156" s="15">
        <v>501</v>
      </c>
      <c r="D156" s="5">
        <v>77</v>
      </c>
      <c r="E156" s="6" t="s">
        <v>792</v>
      </c>
      <c r="F156" s="7">
        <v>33</v>
      </c>
      <c r="G156" s="8">
        <v>87</v>
      </c>
      <c r="H156" s="9">
        <f>E156-G156</f>
        <v>-2</v>
      </c>
      <c r="I156" s="31">
        <v>-19.282440017609531</v>
      </c>
      <c r="J156" s="47">
        <f>IF(ABS($I156)&gt;=5,SIGN($H156*$I156),"")</f>
        <v>1</v>
      </c>
      <c r="K156" s="48">
        <f>IF(ABS($I156)&gt;=10,SIGN($H156*$I156),"")</f>
        <v>1</v>
      </c>
    </row>
    <row r="157" spans="1:11" x14ac:dyDescent="0.35">
      <c r="A157" s="1" t="s">
        <v>427</v>
      </c>
      <c r="B157" s="2" t="s">
        <v>118</v>
      </c>
      <c r="C157" s="15">
        <v>547.33333333333337</v>
      </c>
      <c r="D157" s="5">
        <v>448</v>
      </c>
      <c r="E157" s="6" t="s">
        <v>663</v>
      </c>
      <c r="F157" s="7">
        <v>149</v>
      </c>
      <c r="G157" s="8">
        <v>13</v>
      </c>
      <c r="H157" s="9">
        <f>E157-G157</f>
        <v>-5</v>
      </c>
      <c r="I157" s="31">
        <v>-1.2195308614820988E-2</v>
      </c>
      <c r="J157" s="47" t="str">
        <f>IF(ABS($I157)&gt;=5,SIGN($H157*$I157),"")</f>
        <v/>
      </c>
      <c r="K157" s="48" t="str">
        <f>IF(ABS($I157)&gt;=10,SIGN($H157*$I157),"")</f>
        <v/>
      </c>
    </row>
    <row r="158" spans="1:11" x14ac:dyDescent="0.35">
      <c r="A158" s="1" t="s">
        <v>777</v>
      </c>
      <c r="B158" s="2" t="s">
        <v>48</v>
      </c>
      <c r="C158" s="15">
        <v>491</v>
      </c>
      <c r="D158" s="5">
        <v>15</v>
      </c>
      <c r="E158" s="6" t="s">
        <v>887</v>
      </c>
      <c r="F158" s="7">
        <v>6</v>
      </c>
      <c r="G158" s="8">
        <v>144</v>
      </c>
      <c r="H158" s="9"/>
      <c r="I158" s="31">
        <v>-2.4417257318951897</v>
      </c>
      <c r="J158" s="32"/>
      <c r="K158" s="33"/>
    </row>
    <row r="159" spans="1:11" x14ac:dyDescent="0.35">
      <c r="A159" s="1" t="s">
        <v>421</v>
      </c>
      <c r="B159" s="2" t="s">
        <v>323</v>
      </c>
      <c r="C159" s="15">
        <v>539</v>
      </c>
      <c r="D159" s="5">
        <v>308</v>
      </c>
      <c r="E159" s="6" t="s">
        <v>652</v>
      </c>
      <c r="F159" s="7">
        <v>114</v>
      </c>
      <c r="G159" s="8">
        <v>18</v>
      </c>
      <c r="H159" s="9">
        <f t="shared" ref="H159:H165" si="27">E159-G159</f>
        <v>0</v>
      </c>
      <c r="I159" s="31">
        <v>-10.312995573165097</v>
      </c>
      <c r="J159" s="47">
        <f t="shared" ref="J159:J165" si="28">IF(ABS($I159)&gt;=5,SIGN($H159*$I159),"")</f>
        <v>0</v>
      </c>
      <c r="K159" s="48">
        <f t="shared" ref="K159:K165" si="29">IF(ABS($I159)&gt;=10,SIGN($H159*$I159),"")</f>
        <v>0</v>
      </c>
    </row>
    <row r="160" spans="1:11" x14ac:dyDescent="0.35">
      <c r="A160" s="1" t="s">
        <v>449</v>
      </c>
      <c r="B160" s="2" t="s">
        <v>102</v>
      </c>
      <c r="C160" s="15">
        <v>484.25</v>
      </c>
      <c r="D160" s="5">
        <v>16</v>
      </c>
      <c r="E160" s="6" t="s">
        <v>888</v>
      </c>
      <c r="F160" s="7">
        <v>21</v>
      </c>
      <c r="G160" s="8">
        <v>115</v>
      </c>
      <c r="H160" s="9">
        <f t="shared" si="27"/>
        <v>10</v>
      </c>
      <c r="I160" s="31">
        <v>6.032730922561484</v>
      </c>
      <c r="J160" s="47">
        <f t="shared" si="28"/>
        <v>1</v>
      </c>
      <c r="K160" s="48" t="str">
        <f t="shared" si="29"/>
        <v/>
      </c>
    </row>
    <row r="161" spans="1:11" x14ac:dyDescent="0.35">
      <c r="A161" s="1" t="s">
        <v>519</v>
      </c>
      <c r="B161" s="2" t="s">
        <v>159</v>
      </c>
      <c r="C161" s="15">
        <v>486.4</v>
      </c>
      <c r="D161" s="5">
        <v>25</v>
      </c>
      <c r="E161" s="6" t="s">
        <v>889</v>
      </c>
      <c r="F161" s="7">
        <v>24</v>
      </c>
      <c r="G161" s="8">
        <v>108</v>
      </c>
      <c r="H161" s="9">
        <f t="shared" si="27"/>
        <v>3</v>
      </c>
      <c r="I161" s="31">
        <v>1.9573718045552368</v>
      </c>
      <c r="J161" s="47" t="str">
        <f t="shared" si="28"/>
        <v/>
      </c>
      <c r="K161" s="48" t="str">
        <f t="shared" si="29"/>
        <v/>
      </c>
    </row>
    <row r="162" spans="1:11" x14ac:dyDescent="0.35">
      <c r="A162" s="1" t="s">
        <v>765</v>
      </c>
      <c r="B162" s="2" t="s">
        <v>48</v>
      </c>
      <c r="C162" s="15">
        <v>483.75</v>
      </c>
      <c r="D162" s="5">
        <v>15</v>
      </c>
      <c r="E162" s="6" t="s">
        <v>890</v>
      </c>
      <c r="F162" s="7">
        <v>20</v>
      </c>
      <c r="G162" s="8">
        <v>116</v>
      </c>
      <c r="H162" s="9">
        <f t="shared" si="27"/>
        <v>12</v>
      </c>
      <c r="I162" s="31">
        <v>-4.7943009198651794</v>
      </c>
      <c r="J162" s="47" t="str">
        <f t="shared" si="28"/>
        <v/>
      </c>
      <c r="K162" s="48" t="str">
        <f t="shared" si="29"/>
        <v/>
      </c>
    </row>
    <row r="163" spans="1:11" x14ac:dyDescent="0.35">
      <c r="A163" s="1" t="s">
        <v>445</v>
      </c>
      <c r="B163" s="2" t="s">
        <v>84</v>
      </c>
      <c r="C163" s="15">
        <v>545.83333333333337</v>
      </c>
      <c r="D163" s="5">
        <v>374</v>
      </c>
      <c r="E163" s="6" t="s">
        <v>644</v>
      </c>
      <c r="F163" s="7">
        <v>147</v>
      </c>
      <c r="G163" s="8">
        <v>14</v>
      </c>
      <c r="H163" s="9">
        <f t="shared" si="27"/>
        <v>1</v>
      </c>
      <c r="I163" s="31">
        <v>9.2677230642153177</v>
      </c>
      <c r="J163" s="47">
        <f t="shared" si="28"/>
        <v>1</v>
      </c>
      <c r="K163" s="48" t="str">
        <f t="shared" si="29"/>
        <v/>
      </c>
    </row>
    <row r="164" spans="1:11" x14ac:dyDescent="0.35">
      <c r="A164" s="1" t="s">
        <v>753</v>
      </c>
      <c r="B164" s="2" t="s">
        <v>48</v>
      </c>
      <c r="C164" s="15">
        <v>508.5</v>
      </c>
      <c r="D164" s="5">
        <v>144</v>
      </c>
      <c r="E164" s="6" t="s">
        <v>684</v>
      </c>
      <c r="F164" s="7">
        <v>44</v>
      </c>
      <c r="G164" s="8">
        <v>75</v>
      </c>
      <c r="H164" s="9">
        <f t="shared" si="27"/>
        <v>-21</v>
      </c>
      <c r="I164" s="31">
        <v>-4.7943009198651794</v>
      </c>
      <c r="J164" s="47" t="str">
        <f t="shared" si="28"/>
        <v/>
      </c>
      <c r="K164" s="48" t="str">
        <f t="shared" si="29"/>
        <v/>
      </c>
    </row>
    <row r="165" spans="1:11" ht="15" thickBot="1" x14ac:dyDescent="0.4">
      <c r="A165" s="1" t="s">
        <v>455</v>
      </c>
      <c r="B165" s="2" t="s">
        <v>64</v>
      </c>
      <c r="C165" s="15">
        <v>492</v>
      </c>
      <c r="D165" s="5">
        <v>68</v>
      </c>
      <c r="E165" s="6" t="s">
        <v>891</v>
      </c>
      <c r="F165" s="7">
        <v>25</v>
      </c>
      <c r="G165" s="8">
        <v>105</v>
      </c>
      <c r="H165" s="9">
        <f t="shared" si="27"/>
        <v>-15</v>
      </c>
      <c r="I165" s="31">
        <v>3.3697557495862611</v>
      </c>
      <c r="J165" s="47" t="str">
        <f t="shared" si="28"/>
        <v/>
      </c>
      <c r="K165" s="48" t="str">
        <f t="shared" si="29"/>
        <v/>
      </c>
    </row>
    <row r="166" spans="1:11" hidden="1" x14ac:dyDescent="0.35">
      <c r="A166" s="1"/>
      <c r="B166" s="2"/>
      <c r="C166" s="15"/>
      <c r="D166" s="5"/>
      <c r="E166" s="6">
        <v>162</v>
      </c>
      <c r="F166" s="7"/>
      <c r="G166" s="8"/>
      <c r="H166" s="9"/>
      <c r="I166" s="31"/>
      <c r="J166" s="32"/>
      <c r="K166" s="33"/>
    </row>
    <row r="167" spans="1:11" hidden="1" x14ac:dyDescent="0.35">
      <c r="A167" s="1"/>
      <c r="B167" s="2"/>
      <c r="C167" s="15"/>
      <c r="D167" s="5"/>
      <c r="E167" s="6">
        <v>163</v>
      </c>
      <c r="F167" s="7"/>
      <c r="G167" s="8"/>
      <c r="H167" s="9"/>
      <c r="I167" s="31"/>
      <c r="J167" s="32"/>
      <c r="K167" s="33"/>
    </row>
    <row r="168" spans="1:11" hidden="1" x14ac:dyDescent="0.35">
      <c r="A168" s="1"/>
      <c r="B168" s="2"/>
      <c r="C168" s="15"/>
      <c r="D168" s="5"/>
      <c r="E168" s="6">
        <v>164</v>
      </c>
      <c r="F168" s="7"/>
      <c r="G168" s="8"/>
      <c r="H168" s="9"/>
      <c r="I168" s="31"/>
      <c r="J168" s="32"/>
      <c r="K168" s="33"/>
    </row>
    <row r="169" spans="1:11" ht="15" hidden="1" thickBot="1" x14ac:dyDescent="0.4">
      <c r="A169" s="3"/>
      <c r="B169" s="4"/>
      <c r="C169" s="16"/>
      <c r="D169" s="10"/>
      <c r="E169" s="11">
        <v>165</v>
      </c>
      <c r="F169" s="12"/>
      <c r="G169" s="13"/>
      <c r="H169" s="14"/>
      <c r="I169" s="36"/>
      <c r="J169" s="34"/>
      <c r="K169" s="35"/>
    </row>
    <row r="170" spans="1:11" ht="1" customHeight="1" thickTop="1" x14ac:dyDescent="0.3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</sheetData>
  <sortState xmlns:xlrd2="http://schemas.microsoft.com/office/spreadsheetml/2017/richdata2" ref="A5:K165">
    <sortCondition ref="A5:A165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141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141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141">
    <cfRule type="colorScale" priority="2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D4F9B-2FE0-4BB7-9270-B026C1216997}">
  <sheetPr codeName="List5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3" t="s">
        <v>552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5" customHeight="1" thickBot="1" x14ac:dyDescent="0.4"/>
    <row r="3" spans="1:11" ht="20" customHeight="1" thickTop="1" x14ac:dyDescent="0.35">
      <c r="A3" s="64" t="s">
        <v>0</v>
      </c>
      <c r="B3" s="66" t="s">
        <v>1</v>
      </c>
      <c r="C3" s="68" t="s">
        <v>2</v>
      </c>
      <c r="D3" s="68" t="s">
        <v>348</v>
      </c>
      <c r="E3" s="68"/>
      <c r="F3" s="68" t="s">
        <v>349</v>
      </c>
      <c r="G3" s="68"/>
      <c r="H3" s="58" t="s">
        <v>5</v>
      </c>
      <c r="I3" s="60" t="s">
        <v>350</v>
      </c>
      <c r="J3" s="61"/>
      <c r="K3" s="62"/>
    </row>
    <row r="4" spans="1:11" ht="20" customHeight="1" thickBot="1" x14ac:dyDescent="0.4">
      <c r="A4" s="65"/>
      <c r="B4" s="67"/>
      <c r="C4" s="69"/>
      <c r="D4" s="18" t="s">
        <v>3</v>
      </c>
      <c r="E4" s="19" t="s">
        <v>4</v>
      </c>
      <c r="F4" s="20" t="s">
        <v>3</v>
      </c>
      <c r="G4" s="18" t="s">
        <v>4</v>
      </c>
      <c r="H4" s="59"/>
      <c r="I4" s="38" t="s">
        <v>545</v>
      </c>
      <c r="J4" s="43" t="s">
        <v>546</v>
      </c>
      <c r="K4" s="44" t="s">
        <v>547</v>
      </c>
    </row>
    <row r="5" spans="1:11" ht="15" thickTop="1" x14ac:dyDescent="0.35">
      <c r="A5" s="21" t="s">
        <v>177</v>
      </c>
      <c r="B5" s="22" t="s">
        <v>39</v>
      </c>
      <c r="C5" s="23">
        <v>269.33333333333331</v>
      </c>
      <c r="D5" s="24">
        <v>632</v>
      </c>
      <c r="E5" s="25">
        <v>1</v>
      </c>
      <c r="F5" s="26">
        <v>159</v>
      </c>
      <c r="G5" s="27">
        <v>1</v>
      </c>
      <c r="H5" s="28">
        <f>E5-G5</f>
        <v>0</v>
      </c>
      <c r="I5" s="37">
        <v>5.4294129235618698</v>
      </c>
      <c r="J5" s="51">
        <f>IF(ABS($I5)&gt;=5,SIGN($H5*$I5),"")</f>
        <v>0</v>
      </c>
      <c r="K5" s="52" t="str">
        <f>IF(ABS($I5)&gt;=10,SIGN($H5*$I5),"")</f>
        <v/>
      </c>
    </row>
    <row r="6" spans="1:11" x14ac:dyDescent="0.35">
      <c r="A6" s="1" t="s">
        <v>193</v>
      </c>
      <c r="B6" s="2" t="s">
        <v>194</v>
      </c>
      <c r="C6" s="15">
        <v>258.16666666666669</v>
      </c>
      <c r="D6" s="5">
        <v>521</v>
      </c>
      <c r="E6" s="6">
        <v>2</v>
      </c>
      <c r="F6" s="7">
        <v>124</v>
      </c>
      <c r="G6" s="8">
        <v>2</v>
      </c>
      <c r="H6" s="9">
        <f>E6-G6</f>
        <v>0</v>
      </c>
      <c r="I6" s="31">
        <v>8.0636994159365827</v>
      </c>
      <c r="J6" s="53">
        <f>IF(ABS($I6)&gt;=5,SIGN($H6*$I6),"")</f>
        <v>0</v>
      </c>
      <c r="K6" s="54" t="str">
        <f>IF(ABS($I6)&gt;=10,SIGN($H6*$I6),"")</f>
        <v/>
      </c>
    </row>
    <row r="7" spans="1:11" x14ac:dyDescent="0.35">
      <c r="A7" s="1" t="s">
        <v>174</v>
      </c>
      <c r="B7" s="2" t="s">
        <v>27</v>
      </c>
      <c r="C7" s="15">
        <v>255.33333333333334</v>
      </c>
      <c r="D7" s="5">
        <v>517</v>
      </c>
      <c r="E7" s="6">
        <v>3</v>
      </c>
      <c r="F7" s="7">
        <v>123</v>
      </c>
      <c r="G7" s="8">
        <v>3</v>
      </c>
      <c r="H7" s="9">
        <f>E7-G7</f>
        <v>0</v>
      </c>
      <c r="I7" s="31">
        <v>0.66093649258544929</v>
      </c>
      <c r="J7" s="53" t="str">
        <f>IF(ABS($I7)&gt;=5,SIGN($H7*$I7),"")</f>
        <v/>
      </c>
      <c r="K7" s="54" t="str">
        <f>IF(ABS($I7)&gt;=10,SIGN($H7*$I7),"")</f>
        <v/>
      </c>
    </row>
    <row r="8" spans="1:11" x14ac:dyDescent="0.35">
      <c r="A8" s="1" t="s">
        <v>176</v>
      </c>
      <c r="B8" s="2" t="s">
        <v>25</v>
      </c>
      <c r="C8" s="15">
        <v>252.8</v>
      </c>
      <c r="D8" s="5">
        <v>481</v>
      </c>
      <c r="E8" s="6">
        <v>4</v>
      </c>
      <c r="F8" s="7">
        <v>106</v>
      </c>
      <c r="G8" s="8">
        <v>4</v>
      </c>
      <c r="H8" s="9">
        <f>E8-G8</f>
        <v>0</v>
      </c>
      <c r="I8" s="31">
        <v>7.8852330293819648</v>
      </c>
      <c r="J8" s="53">
        <f>IF(ABS($I8)&gt;=5,SIGN($H8*$I8),"")</f>
        <v>0</v>
      </c>
      <c r="K8" s="54" t="str">
        <f>IF(ABS($I8)&gt;=10,SIGN($H8*$I8),"")</f>
        <v/>
      </c>
    </row>
    <row r="9" spans="1:11" x14ac:dyDescent="0.35">
      <c r="A9" s="1" t="s">
        <v>892</v>
      </c>
      <c r="B9" s="2" t="s">
        <v>391</v>
      </c>
      <c r="C9" s="15">
        <v>247.66666666666666</v>
      </c>
      <c r="D9" s="5">
        <v>416</v>
      </c>
      <c r="E9" s="6">
        <v>5</v>
      </c>
      <c r="F9" s="7">
        <v>106</v>
      </c>
      <c r="G9" s="8">
        <v>5</v>
      </c>
      <c r="H9" s="9">
        <f>E9-G9</f>
        <v>0</v>
      </c>
      <c r="I9" s="31">
        <v>6.3007364529736094</v>
      </c>
      <c r="J9" s="53">
        <f>IF(ABS($I9)&gt;=5,SIGN($H9*$I9),"")</f>
        <v>0</v>
      </c>
      <c r="K9" s="54" t="str">
        <f>IF(ABS($I9)&gt;=10,SIGN($H9*$I9),"")</f>
        <v/>
      </c>
    </row>
    <row r="10" spans="1:11" x14ac:dyDescent="0.35">
      <c r="A10" s="1" t="s">
        <v>179</v>
      </c>
      <c r="B10" s="2" t="s">
        <v>39</v>
      </c>
      <c r="C10" s="15">
        <v>259.75</v>
      </c>
      <c r="D10" s="5">
        <v>372</v>
      </c>
      <c r="E10" s="6">
        <v>8</v>
      </c>
      <c r="F10" s="7">
        <v>99</v>
      </c>
      <c r="G10" s="8">
        <v>6</v>
      </c>
      <c r="H10" s="9">
        <f>E10-G10</f>
        <v>2</v>
      </c>
      <c r="I10" s="31">
        <v>9.4215425531915002</v>
      </c>
      <c r="J10" s="53">
        <f>IF(ABS($I10)&gt;=5,SIGN($H10*$I10),"")</f>
        <v>1</v>
      </c>
      <c r="K10" s="54" t="str">
        <f>IF(ABS($I10)&gt;=10,SIGN($H10*$I10),"")</f>
        <v/>
      </c>
    </row>
    <row r="11" spans="1:11" x14ac:dyDescent="0.35">
      <c r="A11" s="1" t="s">
        <v>186</v>
      </c>
      <c r="B11" s="2" t="s">
        <v>159</v>
      </c>
      <c r="C11" s="15">
        <v>239.5</v>
      </c>
      <c r="D11" s="5">
        <v>407</v>
      </c>
      <c r="E11" s="6">
        <v>6</v>
      </c>
      <c r="F11" s="7">
        <v>85</v>
      </c>
      <c r="G11" s="8">
        <v>7</v>
      </c>
      <c r="H11" s="9">
        <f>E11-G11</f>
        <v>-1</v>
      </c>
      <c r="I11" s="31">
        <v>-0.68440982776090209</v>
      </c>
      <c r="J11" s="53" t="str">
        <f>IF(ABS($I11)&gt;=5,SIGN($H11*$I11),"")</f>
        <v/>
      </c>
      <c r="K11" s="54" t="str">
        <f>IF(ABS($I11)&gt;=10,SIGN($H11*$I11),"")</f>
        <v/>
      </c>
    </row>
    <row r="12" spans="1:11" x14ac:dyDescent="0.35">
      <c r="A12" s="1" t="s">
        <v>180</v>
      </c>
      <c r="B12" s="2" t="s">
        <v>33</v>
      </c>
      <c r="C12" s="15">
        <v>239.66666666666666</v>
      </c>
      <c r="D12" s="5">
        <v>364</v>
      </c>
      <c r="E12" s="6">
        <v>9</v>
      </c>
      <c r="F12" s="7">
        <v>80</v>
      </c>
      <c r="G12" s="8">
        <v>8</v>
      </c>
      <c r="H12" s="9">
        <f>E12-G12</f>
        <v>1</v>
      </c>
      <c r="I12" s="31">
        <v>2.0933679500168978</v>
      </c>
      <c r="J12" s="53" t="str">
        <f>IF(ABS($I12)&gt;=5,SIGN($H12*$I12),"")</f>
        <v/>
      </c>
      <c r="K12" s="54" t="str">
        <f>IF(ABS($I12)&gt;=10,SIGN($H12*$I12),"")</f>
        <v/>
      </c>
    </row>
    <row r="13" spans="1:11" x14ac:dyDescent="0.35">
      <c r="A13" s="1" t="s">
        <v>223</v>
      </c>
      <c r="B13" s="2" t="s">
        <v>199</v>
      </c>
      <c r="C13" s="15">
        <v>239.8</v>
      </c>
      <c r="D13" s="5">
        <v>382</v>
      </c>
      <c r="E13" s="6">
        <v>7</v>
      </c>
      <c r="F13" s="7">
        <v>79</v>
      </c>
      <c r="G13" s="8">
        <v>9</v>
      </c>
      <c r="H13" s="9">
        <f>E13-G13</f>
        <v>-2</v>
      </c>
      <c r="I13" s="31">
        <v>9.9630788485626454E-2</v>
      </c>
      <c r="J13" s="53" t="str">
        <f>IF(ABS($I13)&gt;=5,SIGN($H13*$I13),"")</f>
        <v/>
      </c>
      <c r="K13" s="54" t="str">
        <f>IF(ABS($I13)&gt;=10,SIGN($H13*$I13),"")</f>
        <v/>
      </c>
    </row>
    <row r="14" spans="1:11" x14ac:dyDescent="0.35">
      <c r="A14" s="1" t="s">
        <v>175</v>
      </c>
      <c r="B14" s="2" t="s">
        <v>13</v>
      </c>
      <c r="C14" s="15">
        <v>232.33333333333334</v>
      </c>
      <c r="D14" s="5">
        <v>327</v>
      </c>
      <c r="E14" s="6">
        <v>10</v>
      </c>
      <c r="F14" s="7">
        <v>73</v>
      </c>
      <c r="G14" s="8">
        <v>10</v>
      </c>
      <c r="H14" s="9">
        <f>E14-G14</f>
        <v>0</v>
      </c>
      <c r="I14" s="31">
        <v>-0.77012411347519105</v>
      </c>
      <c r="J14" s="53" t="str">
        <f>IF(ABS($I14)&gt;=5,SIGN($H14*$I14),"")</f>
        <v/>
      </c>
      <c r="K14" s="54" t="str">
        <f>IF(ABS($I14)&gt;=10,SIGN($H14*$I14),"")</f>
        <v/>
      </c>
    </row>
    <row r="15" spans="1:11" x14ac:dyDescent="0.35">
      <c r="A15" s="1" t="s">
        <v>178</v>
      </c>
      <c r="B15" s="2" t="s">
        <v>137</v>
      </c>
      <c r="C15" s="15">
        <v>233.66666666666666</v>
      </c>
      <c r="D15" s="5">
        <v>271</v>
      </c>
      <c r="E15" s="6">
        <v>14</v>
      </c>
      <c r="F15" s="7">
        <v>70</v>
      </c>
      <c r="G15" s="8">
        <v>11</v>
      </c>
      <c r="H15" s="9">
        <f>E15-G15</f>
        <v>3</v>
      </c>
      <c r="I15" s="31">
        <v>7.7632092198581688</v>
      </c>
      <c r="J15" s="53">
        <f>IF(ABS($I15)&gt;=5,SIGN($H15*$I15),"")</f>
        <v>1</v>
      </c>
      <c r="K15" s="54" t="str">
        <f>IF(ABS($I15)&gt;=10,SIGN($H15*$I15),"")</f>
        <v/>
      </c>
    </row>
    <row r="16" spans="1:11" x14ac:dyDescent="0.35">
      <c r="A16" s="1" t="s">
        <v>195</v>
      </c>
      <c r="B16" s="2" t="s">
        <v>196</v>
      </c>
      <c r="C16" s="15">
        <v>229.66666666666666</v>
      </c>
      <c r="D16" s="5">
        <v>280</v>
      </c>
      <c r="E16" s="6">
        <v>12</v>
      </c>
      <c r="F16" s="7">
        <v>65</v>
      </c>
      <c r="G16" s="8">
        <v>12</v>
      </c>
      <c r="H16" s="9">
        <f>E16-G16</f>
        <v>0</v>
      </c>
      <c r="I16" s="31">
        <v>1.9521401962891503</v>
      </c>
      <c r="J16" s="53" t="str">
        <f>IF(ABS($I16)&gt;=5,SIGN($H16*$I16),"")</f>
        <v/>
      </c>
      <c r="K16" s="54" t="str">
        <f>IF(ABS($I16)&gt;=10,SIGN($H16*$I16),"")</f>
        <v/>
      </c>
    </row>
    <row r="17" spans="1:11" x14ac:dyDescent="0.35">
      <c r="A17" s="1" t="s">
        <v>192</v>
      </c>
      <c r="B17" s="2" t="s">
        <v>48</v>
      </c>
      <c r="C17" s="15">
        <v>233.16666666666666</v>
      </c>
      <c r="D17" s="5">
        <v>237</v>
      </c>
      <c r="E17" s="6">
        <v>16</v>
      </c>
      <c r="F17" s="7">
        <v>63</v>
      </c>
      <c r="G17" s="8">
        <v>13</v>
      </c>
      <c r="H17" s="9">
        <f>E17-G17</f>
        <v>3</v>
      </c>
      <c r="I17" s="31">
        <v>2.2859364925854493</v>
      </c>
      <c r="J17" s="53" t="str">
        <f>IF(ABS($I17)&gt;=5,SIGN($H17*$I17),"")</f>
        <v/>
      </c>
      <c r="K17" s="54" t="str">
        <f>IF(ABS($I17)&gt;=10,SIGN($H17*$I17),"")</f>
        <v/>
      </c>
    </row>
    <row r="18" spans="1:11" x14ac:dyDescent="0.35">
      <c r="A18" s="1" t="s">
        <v>197</v>
      </c>
      <c r="B18" s="2" t="s">
        <v>20</v>
      </c>
      <c r="C18" s="15">
        <v>229.33333333333334</v>
      </c>
      <c r="D18" s="5">
        <v>277</v>
      </c>
      <c r="E18" s="6">
        <v>13</v>
      </c>
      <c r="F18" s="7">
        <v>63</v>
      </c>
      <c r="G18" s="8">
        <v>14</v>
      </c>
      <c r="H18" s="9">
        <f>E18-G18</f>
        <v>-1</v>
      </c>
      <c r="I18" s="31">
        <v>4.5970327492699141</v>
      </c>
      <c r="J18" s="53" t="str">
        <f>IF(ABS($I18)&gt;=5,SIGN($H18*$I18),"")</f>
        <v/>
      </c>
      <c r="K18" s="54" t="str">
        <f>IF(ABS($I18)&gt;=10,SIGN($H18*$I18),"")</f>
        <v/>
      </c>
    </row>
    <row r="19" spans="1:11" x14ac:dyDescent="0.35">
      <c r="A19" s="1" t="s">
        <v>187</v>
      </c>
      <c r="B19" s="2" t="s">
        <v>188</v>
      </c>
      <c r="C19" s="15">
        <v>240.5</v>
      </c>
      <c r="D19" s="5">
        <v>241</v>
      </c>
      <c r="E19" s="6">
        <v>15</v>
      </c>
      <c r="F19" s="7">
        <v>60</v>
      </c>
      <c r="G19" s="8">
        <v>15</v>
      </c>
      <c r="H19" s="9">
        <f>E19-G19</f>
        <v>0</v>
      </c>
      <c r="I19" s="31">
        <v>5.9243834622824068</v>
      </c>
      <c r="J19" s="53">
        <f>IF(ABS($I19)&gt;=5,SIGN($H19*$I19),"")</f>
        <v>0</v>
      </c>
      <c r="K19" s="54" t="str">
        <f>IF(ABS($I19)&gt;=10,SIGN($H19*$I19),"")</f>
        <v/>
      </c>
    </row>
    <row r="20" spans="1:11" x14ac:dyDescent="0.35">
      <c r="A20" s="1" t="s">
        <v>216</v>
      </c>
      <c r="B20" s="2" t="s">
        <v>159</v>
      </c>
      <c r="C20" s="15">
        <v>223.6</v>
      </c>
      <c r="D20" s="5">
        <v>281</v>
      </c>
      <c r="E20" s="6">
        <v>11</v>
      </c>
      <c r="F20" s="7">
        <v>55</v>
      </c>
      <c r="G20" s="8">
        <v>16</v>
      </c>
      <c r="H20" s="9">
        <f>E20-G20</f>
        <v>-5</v>
      </c>
      <c r="I20" s="31">
        <v>-0.62810030395135641</v>
      </c>
      <c r="J20" s="53" t="str">
        <f>IF(ABS($I20)&gt;=5,SIGN($H20*$I20),"")</f>
        <v/>
      </c>
      <c r="K20" s="54" t="str">
        <f>IF(ABS($I20)&gt;=10,SIGN($H20*$I20),"")</f>
        <v/>
      </c>
    </row>
    <row r="21" spans="1:11" x14ac:dyDescent="0.35">
      <c r="A21" s="1" t="s">
        <v>893</v>
      </c>
      <c r="B21" s="2" t="s">
        <v>894</v>
      </c>
      <c r="C21" s="15">
        <v>233.2</v>
      </c>
      <c r="D21" s="5">
        <v>163</v>
      </c>
      <c r="E21" s="6">
        <v>18</v>
      </c>
      <c r="F21" s="7">
        <v>44</v>
      </c>
      <c r="G21" s="8">
        <v>17</v>
      </c>
      <c r="H21" s="9">
        <f>E21-G21</f>
        <v>1</v>
      </c>
      <c r="I21" s="31">
        <v>4.0390752329300312</v>
      </c>
      <c r="J21" s="53" t="str">
        <f>IF(ABS($I21)&gt;=5,SIGN($H21*$I21),"")</f>
        <v/>
      </c>
      <c r="K21" s="54" t="str">
        <f>IF(ABS($I21)&gt;=10,SIGN($H21*$I21),"")</f>
        <v/>
      </c>
    </row>
    <row r="22" spans="1:11" x14ac:dyDescent="0.35">
      <c r="A22" s="1" t="s">
        <v>183</v>
      </c>
      <c r="B22" s="2" t="s">
        <v>184</v>
      </c>
      <c r="C22" s="15">
        <v>232.6</v>
      </c>
      <c r="D22" s="5">
        <v>206</v>
      </c>
      <c r="E22" s="6">
        <v>17</v>
      </c>
      <c r="F22" s="7">
        <v>44</v>
      </c>
      <c r="G22" s="8">
        <v>18</v>
      </c>
      <c r="H22" s="9">
        <f>E22-G22</f>
        <v>-1</v>
      </c>
      <c r="I22" s="31">
        <v>0.59689969604863791</v>
      </c>
      <c r="J22" s="53" t="str">
        <f>IF(ABS($I22)&gt;=5,SIGN($H22*$I22),"")</f>
        <v/>
      </c>
      <c r="K22" s="54" t="str">
        <f>IF(ABS($I22)&gt;=10,SIGN($H22*$I22),"")</f>
        <v/>
      </c>
    </row>
    <row r="23" spans="1:11" x14ac:dyDescent="0.35">
      <c r="A23" s="1" t="s">
        <v>208</v>
      </c>
      <c r="B23" s="2" t="s">
        <v>70</v>
      </c>
      <c r="C23" s="15">
        <v>227</v>
      </c>
      <c r="D23" s="5">
        <v>116</v>
      </c>
      <c r="E23" s="6">
        <v>26</v>
      </c>
      <c r="F23" s="7">
        <v>42</v>
      </c>
      <c r="G23" s="8">
        <v>19</v>
      </c>
      <c r="H23" s="9">
        <f>E23-G23</f>
        <v>7</v>
      </c>
      <c r="I23" s="31">
        <v>2.7307597249086939</v>
      </c>
      <c r="J23" s="53" t="str">
        <f>IF(ABS($I23)&gt;=5,SIGN($H23*$I23),"")</f>
        <v/>
      </c>
      <c r="K23" s="54" t="str">
        <f>IF(ABS($I23)&gt;=10,SIGN($H23*$I23),"")</f>
        <v/>
      </c>
    </row>
    <row r="24" spans="1:11" x14ac:dyDescent="0.35">
      <c r="A24" s="1" t="s">
        <v>895</v>
      </c>
      <c r="B24" s="2" t="s">
        <v>31</v>
      </c>
      <c r="C24" s="15">
        <v>226.2</v>
      </c>
      <c r="D24" s="5">
        <v>141</v>
      </c>
      <c r="E24" s="6">
        <v>21</v>
      </c>
      <c r="F24" s="7">
        <v>42</v>
      </c>
      <c r="G24" s="8">
        <v>20</v>
      </c>
      <c r="H24" s="9">
        <f>E24-G24</f>
        <v>1</v>
      </c>
      <c r="I24" s="31">
        <v>-7.7624113475167178E-2</v>
      </c>
      <c r="J24" s="53" t="str">
        <f>IF(ABS($I24)&gt;=5,SIGN($H24*$I24),"")</f>
        <v/>
      </c>
      <c r="K24" s="54" t="str">
        <f>IF(ABS($I24)&gt;=10,SIGN($H24*$I24),"")</f>
        <v/>
      </c>
    </row>
    <row r="25" spans="1:11" x14ac:dyDescent="0.35">
      <c r="A25" s="1" t="s">
        <v>209</v>
      </c>
      <c r="B25" s="2" t="s">
        <v>157</v>
      </c>
      <c r="C25" s="15">
        <v>229.4</v>
      </c>
      <c r="D25" s="5">
        <v>126</v>
      </c>
      <c r="E25" s="6">
        <v>23</v>
      </c>
      <c r="F25" s="7">
        <v>39</v>
      </c>
      <c r="G25" s="8">
        <v>21</v>
      </c>
      <c r="H25" s="9">
        <f>E25-G25</f>
        <v>2</v>
      </c>
      <c r="I25" s="31">
        <v>-2.7286847195357495</v>
      </c>
      <c r="J25" s="53" t="str">
        <f>IF(ABS($I25)&gt;=5,SIGN($H25*$I25),"")</f>
        <v/>
      </c>
      <c r="K25" s="54" t="str">
        <f>IF(ABS($I25)&gt;=10,SIGN($H25*$I25),"")</f>
        <v/>
      </c>
    </row>
    <row r="26" spans="1:11" x14ac:dyDescent="0.35">
      <c r="A26" s="1" t="s">
        <v>191</v>
      </c>
      <c r="B26" s="2" t="s">
        <v>25</v>
      </c>
      <c r="C26" s="15">
        <v>230.2</v>
      </c>
      <c r="D26" s="5">
        <v>109</v>
      </c>
      <c r="E26" s="6">
        <v>29</v>
      </c>
      <c r="F26" s="7">
        <v>38</v>
      </c>
      <c r="G26" s="8">
        <v>22</v>
      </c>
      <c r="H26" s="9">
        <f>E26-G26</f>
        <v>7</v>
      </c>
      <c r="I26" s="31">
        <v>3.9302330293819807</v>
      </c>
      <c r="J26" s="53" t="str">
        <f>IF(ABS($I26)&gt;=5,SIGN($H26*$I26),"")</f>
        <v/>
      </c>
      <c r="K26" s="54" t="str">
        <f>IF(ABS($I26)&gt;=10,SIGN($H26*$I26),"")</f>
        <v/>
      </c>
    </row>
    <row r="27" spans="1:11" x14ac:dyDescent="0.35">
      <c r="A27" s="1" t="s">
        <v>896</v>
      </c>
      <c r="B27" s="2" t="s">
        <v>13</v>
      </c>
      <c r="C27" s="15">
        <v>220.2</v>
      </c>
      <c r="D27" s="5">
        <v>163</v>
      </c>
      <c r="E27" s="6">
        <v>19</v>
      </c>
      <c r="F27" s="7">
        <v>36</v>
      </c>
      <c r="G27" s="8">
        <v>23</v>
      </c>
      <c r="H27" s="9">
        <f>E27-G27</f>
        <v>-4</v>
      </c>
      <c r="I27" s="31">
        <v>-4.4459574468085066</v>
      </c>
      <c r="J27" s="53" t="str">
        <f>IF(ABS($I27)&gt;=5,SIGN($H27*$I27),"")</f>
        <v/>
      </c>
      <c r="K27" s="54" t="str">
        <f>IF(ABS($I27)&gt;=10,SIGN($H27*$I27),"")</f>
        <v/>
      </c>
    </row>
    <row r="28" spans="1:11" x14ac:dyDescent="0.35">
      <c r="A28" s="1" t="s">
        <v>204</v>
      </c>
      <c r="B28" s="2" t="s">
        <v>33</v>
      </c>
      <c r="C28" s="15">
        <v>225</v>
      </c>
      <c r="D28" s="5">
        <v>147</v>
      </c>
      <c r="E28" s="6">
        <v>20</v>
      </c>
      <c r="F28" s="7">
        <v>35</v>
      </c>
      <c r="G28" s="8">
        <v>24</v>
      </c>
      <c r="H28" s="9">
        <f>E28-G28</f>
        <v>-4</v>
      </c>
      <c r="I28" s="31">
        <v>-1.009766970618017</v>
      </c>
      <c r="J28" s="53" t="str">
        <f>IF(ABS($I28)&gt;=5,SIGN($H28*$I28),"")</f>
        <v/>
      </c>
      <c r="K28" s="54" t="str">
        <f>IF(ABS($I28)&gt;=10,SIGN($H28*$I28),"")</f>
        <v/>
      </c>
    </row>
    <row r="29" spans="1:11" x14ac:dyDescent="0.35">
      <c r="A29" s="1" t="s">
        <v>185</v>
      </c>
      <c r="B29" s="2" t="s">
        <v>25</v>
      </c>
      <c r="C29" s="15">
        <v>223</v>
      </c>
      <c r="D29" s="5">
        <v>111</v>
      </c>
      <c r="E29" s="6">
        <v>27</v>
      </c>
      <c r="F29" s="7">
        <v>27</v>
      </c>
      <c r="G29" s="8">
        <v>25</v>
      </c>
      <c r="H29" s="9">
        <f>E29-G29</f>
        <v>2</v>
      </c>
      <c r="I29" s="31">
        <v>7.9376139817629223</v>
      </c>
      <c r="J29" s="53">
        <f>IF(ABS($I29)&gt;=5,SIGN($H29*$I29),"")</f>
        <v>1</v>
      </c>
      <c r="K29" s="54" t="str">
        <f>IF(ABS($I29)&gt;=10,SIGN($H29*$I29),"")</f>
        <v/>
      </c>
    </row>
    <row r="30" spans="1:11" x14ac:dyDescent="0.35">
      <c r="A30" s="1" t="s">
        <v>190</v>
      </c>
      <c r="B30" s="2" t="s">
        <v>46</v>
      </c>
      <c r="C30" s="15">
        <v>237</v>
      </c>
      <c r="D30" s="5">
        <v>116</v>
      </c>
      <c r="E30" s="6">
        <v>25</v>
      </c>
      <c r="F30" s="7">
        <v>26</v>
      </c>
      <c r="G30" s="8">
        <v>26</v>
      </c>
      <c r="H30" s="9">
        <f>E30-G30</f>
        <v>-1</v>
      </c>
      <c r="I30" s="31">
        <v>5.1340425531915059</v>
      </c>
      <c r="J30" s="53">
        <f>IF(ABS($I30)&gt;=5,SIGN($H30*$I30),"")</f>
        <v>-1</v>
      </c>
      <c r="K30" s="54" t="str">
        <f>IF(ABS($I30)&gt;=10,SIGN($H30*$I30),"")</f>
        <v/>
      </c>
    </row>
    <row r="31" spans="1:11" x14ac:dyDescent="0.35">
      <c r="A31" s="1" t="s">
        <v>224</v>
      </c>
      <c r="B31" s="2" t="s">
        <v>53</v>
      </c>
      <c r="C31" s="15">
        <v>202</v>
      </c>
      <c r="D31" s="5">
        <v>141</v>
      </c>
      <c r="E31" s="6">
        <v>22</v>
      </c>
      <c r="F31" s="7">
        <v>25</v>
      </c>
      <c r="G31" s="8">
        <v>27</v>
      </c>
      <c r="H31" s="9">
        <f>E31-G31</f>
        <v>-5</v>
      </c>
      <c r="I31" s="31">
        <v>-12.832624113475191</v>
      </c>
      <c r="J31" s="53">
        <f>IF(ABS($I31)&gt;=5,SIGN($H31*$I31),"")</f>
        <v>1</v>
      </c>
      <c r="K31" s="54">
        <f>IF(ABS($I31)&gt;=10,SIGN($H31*$I31),"")</f>
        <v>1</v>
      </c>
    </row>
    <row r="32" spans="1:11" x14ac:dyDescent="0.35">
      <c r="A32" s="1" t="s">
        <v>202</v>
      </c>
      <c r="B32" s="2" t="s">
        <v>203</v>
      </c>
      <c r="C32" s="15">
        <v>215.25</v>
      </c>
      <c r="D32" s="5">
        <v>121</v>
      </c>
      <c r="E32" s="6">
        <v>24</v>
      </c>
      <c r="F32" s="7">
        <v>24</v>
      </c>
      <c r="G32" s="8">
        <v>28</v>
      </c>
      <c r="H32" s="9">
        <f>E32-G32</f>
        <v>-4</v>
      </c>
      <c r="I32" s="31">
        <v>-7.0527221526908477</v>
      </c>
      <c r="J32" s="53">
        <f>IF(ABS($I32)&gt;=5,SIGN($H32*$I32),"")</f>
        <v>1</v>
      </c>
      <c r="K32" s="54" t="str">
        <f>IF(ABS($I32)&gt;=10,SIGN($H32*$I32),"")</f>
        <v/>
      </c>
    </row>
    <row r="33" spans="1:11" x14ac:dyDescent="0.35">
      <c r="A33" s="1" t="s">
        <v>897</v>
      </c>
      <c r="B33" s="2" t="s">
        <v>199</v>
      </c>
      <c r="C33" s="15">
        <v>219.8</v>
      </c>
      <c r="D33" s="5">
        <v>74</v>
      </c>
      <c r="E33" s="6">
        <v>31</v>
      </c>
      <c r="F33" s="7">
        <v>22</v>
      </c>
      <c r="G33" s="8">
        <v>29</v>
      </c>
      <c r="H33" s="9">
        <f>E33-G33</f>
        <v>2</v>
      </c>
      <c r="I33" s="31">
        <v>-4.2325120686572575</v>
      </c>
      <c r="J33" s="53" t="str">
        <f>IF(ABS($I33)&gt;=5,SIGN($H33*$I33),"")</f>
        <v/>
      </c>
      <c r="K33" s="54" t="str">
        <f>IF(ABS($I33)&gt;=10,SIGN($H33*$I33),"")</f>
        <v/>
      </c>
    </row>
    <row r="34" spans="1:11" x14ac:dyDescent="0.35">
      <c r="A34" s="1" t="s">
        <v>215</v>
      </c>
      <c r="B34" s="2" t="s">
        <v>85</v>
      </c>
      <c r="C34" s="15">
        <v>203.5</v>
      </c>
      <c r="D34" s="5">
        <v>110</v>
      </c>
      <c r="E34" s="6">
        <v>28</v>
      </c>
      <c r="F34" s="7">
        <v>18</v>
      </c>
      <c r="G34" s="8">
        <v>30</v>
      </c>
      <c r="H34" s="9">
        <f>E34-G34</f>
        <v>-2</v>
      </c>
      <c r="I34" s="31">
        <v>-6.5742907801418369</v>
      </c>
      <c r="J34" s="53">
        <f>IF(ABS($I34)&gt;=5,SIGN($H34*$I34),"")</f>
        <v>1</v>
      </c>
      <c r="K34" s="54" t="str">
        <f>IF(ABS($I34)&gt;=10,SIGN($H34*$I34),"")</f>
        <v/>
      </c>
    </row>
    <row r="35" spans="1:11" x14ac:dyDescent="0.35">
      <c r="A35" s="1" t="s">
        <v>205</v>
      </c>
      <c r="B35" s="2" t="s">
        <v>206</v>
      </c>
      <c r="C35" s="15">
        <v>198.8</v>
      </c>
      <c r="D35" s="5">
        <v>46</v>
      </c>
      <c r="E35" s="6">
        <v>33</v>
      </c>
      <c r="F35" s="7">
        <v>14</v>
      </c>
      <c r="G35" s="8">
        <v>31</v>
      </c>
      <c r="H35" s="9">
        <f>E35-G35</f>
        <v>2</v>
      </c>
      <c r="I35" s="31">
        <v>-4.029240275091297</v>
      </c>
      <c r="J35" s="53" t="str">
        <f>IF(ABS($I35)&gt;=5,SIGN($H35*$I35),"")</f>
        <v/>
      </c>
      <c r="K35" s="54" t="str">
        <f>IF(ABS($I35)&gt;=10,SIGN($H35*$I35),"")</f>
        <v/>
      </c>
    </row>
    <row r="36" spans="1:11" x14ac:dyDescent="0.35">
      <c r="A36" s="1" t="s">
        <v>198</v>
      </c>
      <c r="B36" s="2" t="s">
        <v>199</v>
      </c>
      <c r="C36" s="15">
        <v>217.66666666666666</v>
      </c>
      <c r="D36" s="5">
        <v>47</v>
      </c>
      <c r="E36" s="6">
        <v>32</v>
      </c>
      <c r="F36" s="7">
        <v>13</v>
      </c>
      <c r="G36" s="8">
        <v>32</v>
      </c>
      <c r="H36" s="9">
        <f>E36-G36</f>
        <v>0</v>
      </c>
      <c r="I36" s="31">
        <v>-2.2102151498897342</v>
      </c>
      <c r="J36" s="53" t="str">
        <f>IF(ABS($I36)&gt;=5,SIGN($H36*$I36),"")</f>
        <v/>
      </c>
      <c r="K36" s="54" t="str">
        <f>IF(ABS($I36)&gt;=10,SIGN($H36*$I36),"")</f>
        <v/>
      </c>
    </row>
    <row r="37" spans="1:11" x14ac:dyDescent="0.35">
      <c r="A37" s="1" t="s">
        <v>210</v>
      </c>
      <c r="B37" s="2" t="s">
        <v>18</v>
      </c>
      <c r="C37" s="15">
        <v>188.75</v>
      </c>
      <c r="D37" s="5">
        <v>102</v>
      </c>
      <c r="E37" s="6">
        <v>30</v>
      </c>
      <c r="F37" s="7">
        <v>12</v>
      </c>
      <c r="G37" s="8">
        <v>33</v>
      </c>
      <c r="H37" s="9">
        <f>E37-G37</f>
        <v>-3</v>
      </c>
      <c r="I37" s="31">
        <v>-6.3673054860241791</v>
      </c>
      <c r="J37" s="53">
        <f>IF(ABS($I37)&gt;=5,SIGN($H37*$I37),"")</f>
        <v>1</v>
      </c>
      <c r="K37" s="54" t="str">
        <f>IF(ABS($I37)&gt;=10,SIGN($H37*$I37),"")</f>
        <v/>
      </c>
    </row>
    <row r="38" spans="1:11" x14ac:dyDescent="0.35">
      <c r="A38" s="1" t="s">
        <v>213</v>
      </c>
      <c r="B38" s="2" t="s">
        <v>71</v>
      </c>
      <c r="C38" s="15">
        <v>206.6</v>
      </c>
      <c r="D38" s="5">
        <v>11</v>
      </c>
      <c r="E38" s="6">
        <v>39</v>
      </c>
      <c r="F38" s="7">
        <v>11</v>
      </c>
      <c r="G38" s="8">
        <v>34</v>
      </c>
      <c r="H38" s="9">
        <f>E38-G38</f>
        <v>5</v>
      </c>
      <c r="I38" s="31">
        <v>-4.7003692115144133</v>
      </c>
      <c r="J38" s="53" t="str">
        <f>IF(ABS($I38)&gt;=5,SIGN($H38*$I38),"")</f>
        <v/>
      </c>
      <c r="K38" s="54" t="str">
        <f>IF(ABS($I38)&gt;=10,SIGN($H38*$I38),"")</f>
        <v/>
      </c>
    </row>
    <row r="39" spans="1:11" x14ac:dyDescent="0.35">
      <c r="A39" s="1" t="s">
        <v>218</v>
      </c>
      <c r="B39" s="2" t="s">
        <v>39</v>
      </c>
      <c r="C39" s="15">
        <v>202.2</v>
      </c>
      <c r="D39" s="5">
        <v>18</v>
      </c>
      <c r="E39" s="6">
        <v>37</v>
      </c>
      <c r="F39" s="7">
        <v>11</v>
      </c>
      <c r="G39" s="8">
        <v>35</v>
      </c>
      <c r="H39" s="9">
        <f>E39-G39</f>
        <v>2</v>
      </c>
      <c r="I39" s="31">
        <v>6.9034869976359232</v>
      </c>
      <c r="J39" s="53">
        <f>IF(ABS($I39)&gt;=5,SIGN($H39*$I39),"")</f>
        <v>1</v>
      </c>
      <c r="K39" s="54" t="str">
        <f>IF(ABS($I39)&gt;=10,SIGN($H39*$I39),"")</f>
        <v/>
      </c>
    </row>
    <row r="40" spans="1:11" x14ac:dyDescent="0.35">
      <c r="A40" s="1" t="s">
        <v>219</v>
      </c>
      <c r="B40" s="2" t="s">
        <v>82</v>
      </c>
      <c r="C40" s="15">
        <v>202</v>
      </c>
      <c r="D40" s="5">
        <v>13</v>
      </c>
      <c r="E40" s="6">
        <v>38</v>
      </c>
      <c r="F40" s="7">
        <v>11</v>
      </c>
      <c r="G40" s="8">
        <v>36</v>
      </c>
      <c r="H40" s="9">
        <f>E40-G40</f>
        <v>2</v>
      </c>
      <c r="I40" s="31">
        <v>6.4340425531915173</v>
      </c>
      <c r="J40" s="53">
        <f>IF(ABS($I40)&gt;=5,SIGN($H40*$I40),"")</f>
        <v>1</v>
      </c>
      <c r="K40" s="54" t="str">
        <f>IF(ABS($I40)&gt;=10,SIGN($H40*$I40),"")</f>
        <v/>
      </c>
    </row>
    <row r="41" spans="1:11" x14ac:dyDescent="0.35">
      <c r="A41" s="1" t="s">
        <v>214</v>
      </c>
      <c r="B41" s="2" t="s">
        <v>199</v>
      </c>
      <c r="C41" s="15">
        <v>203</v>
      </c>
      <c r="D41" s="5">
        <v>10</v>
      </c>
      <c r="E41" s="6">
        <v>40</v>
      </c>
      <c r="F41" s="7">
        <v>10</v>
      </c>
      <c r="G41" s="8">
        <v>37</v>
      </c>
      <c r="H41" s="9">
        <f>E41-G41</f>
        <v>3</v>
      </c>
      <c r="I41" s="31">
        <v>-4.2325120686572575</v>
      </c>
      <c r="J41" s="53" t="str">
        <f>IF(ABS($I41)&gt;=5,SIGN($H41*$I41),"")</f>
        <v/>
      </c>
      <c r="K41" s="54" t="str">
        <f>IF(ABS($I41)&gt;=10,SIGN($H41*$I41),"")</f>
        <v/>
      </c>
    </row>
    <row r="42" spans="1:11" x14ac:dyDescent="0.35">
      <c r="A42" s="1" t="s">
        <v>212</v>
      </c>
      <c r="B42" s="2" t="s">
        <v>33</v>
      </c>
      <c r="C42" s="15">
        <v>202.2</v>
      </c>
      <c r="D42" s="5">
        <v>10</v>
      </c>
      <c r="E42" s="6">
        <v>41</v>
      </c>
      <c r="F42" s="7">
        <v>10</v>
      </c>
      <c r="G42" s="8">
        <v>38</v>
      </c>
      <c r="H42" s="9">
        <f>E42-G42</f>
        <v>3</v>
      </c>
      <c r="I42" s="31">
        <v>-1.009766970618017</v>
      </c>
      <c r="J42" s="53" t="str">
        <f>IF(ABS($I42)&gt;=5,SIGN($H42*$I42),"")</f>
        <v/>
      </c>
      <c r="K42" s="54" t="str">
        <f>IF(ABS($I42)&gt;=10,SIGN($H42*$I42),"")</f>
        <v/>
      </c>
    </row>
    <row r="43" spans="1:11" x14ac:dyDescent="0.35">
      <c r="A43" s="1" t="s">
        <v>181</v>
      </c>
      <c r="B43" s="2" t="s">
        <v>182</v>
      </c>
      <c r="C43" s="15">
        <v>221</v>
      </c>
      <c r="D43" s="5">
        <v>23</v>
      </c>
      <c r="E43" s="6">
        <v>36</v>
      </c>
      <c r="F43" s="7">
        <v>9</v>
      </c>
      <c r="G43" s="8">
        <v>39</v>
      </c>
      <c r="H43" s="9">
        <f>E43-G43</f>
        <v>-3</v>
      </c>
      <c r="I43" s="31">
        <v>-8.0548463356973912</v>
      </c>
      <c r="J43" s="53">
        <f>IF(ABS($I43)&gt;=5,SIGN($H43*$I43),"")</f>
        <v>1</v>
      </c>
      <c r="K43" s="54" t="str">
        <f>IF(ABS($I43)&gt;=10,SIGN($H43*$I43),"")</f>
        <v/>
      </c>
    </row>
    <row r="44" spans="1:11" x14ac:dyDescent="0.35">
      <c r="A44" s="1" t="s">
        <v>228</v>
      </c>
      <c r="B44" s="2" t="s">
        <v>779</v>
      </c>
      <c r="C44" s="15">
        <v>227</v>
      </c>
      <c r="D44" s="5">
        <v>36</v>
      </c>
      <c r="E44" s="6">
        <v>34</v>
      </c>
      <c r="F44" s="7">
        <v>8</v>
      </c>
      <c r="G44" s="8">
        <v>40</v>
      </c>
      <c r="H44" s="9">
        <f>E44-G44</f>
        <v>-6</v>
      </c>
      <c r="I44" s="31">
        <v>-0.41301627033791988</v>
      </c>
      <c r="J44" s="53" t="str">
        <f>IF(ABS($I44)&gt;=5,SIGN($H44*$I44),"")</f>
        <v/>
      </c>
      <c r="K44" s="54" t="str">
        <f>IF(ABS($I44)&gt;=10,SIGN($H44*$I44),"")</f>
        <v/>
      </c>
    </row>
    <row r="45" spans="1:11" x14ac:dyDescent="0.35">
      <c r="A45" s="1" t="s">
        <v>898</v>
      </c>
      <c r="B45" s="2" t="s">
        <v>157</v>
      </c>
      <c r="C45" s="15">
        <v>218</v>
      </c>
      <c r="D45" s="5">
        <v>27</v>
      </c>
      <c r="E45" s="6">
        <v>35</v>
      </c>
      <c r="F45" s="7">
        <v>5</v>
      </c>
      <c r="G45" s="8">
        <v>41</v>
      </c>
      <c r="H45" s="9">
        <f>E45-G45</f>
        <v>-6</v>
      </c>
      <c r="I45" s="31">
        <v>-17.565957446808511</v>
      </c>
      <c r="J45" s="53">
        <f>IF(ABS($I45)&gt;=5,SIGN($H45*$I45),"")</f>
        <v>1</v>
      </c>
      <c r="K45" s="54">
        <f>IF(ABS($I45)&gt;=10,SIGN($H45*$I45),"")</f>
        <v>1</v>
      </c>
    </row>
    <row r="46" spans="1:11" x14ac:dyDescent="0.35">
      <c r="A46" s="1" t="s">
        <v>201</v>
      </c>
      <c r="B46" s="2" t="s">
        <v>157</v>
      </c>
      <c r="C46" s="15">
        <v>187.8</v>
      </c>
      <c r="D46" s="5">
        <v>10</v>
      </c>
      <c r="E46" s="6">
        <v>42</v>
      </c>
      <c r="F46" s="7">
        <v>5</v>
      </c>
      <c r="G46" s="8">
        <v>42</v>
      </c>
      <c r="H46" s="9">
        <f>E46-G46</f>
        <v>0</v>
      </c>
      <c r="I46" s="31">
        <v>-2.7286847195357495</v>
      </c>
      <c r="J46" s="53" t="str">
        <f>IF(ABS($I46)&gt;=5,SIGN($H46*$I46),"")</f>
        <v/>
      </c>
      <c r="K46" s="54" t="str">
        <f>IF(ABS($I46)&gt;=10,SIGN($H46*$I46),"")</f>
        <v/>
      </c>
    </row>
    <row r="47" spans="1:11" x14ac:dyDescent="0.35">
      <c r="A47" s="1" t="s">
        <v>899</v>
      </c>
      <c r="B47" s="2" t="s">
        <v>199</v>
      </c>
      <c r="C47" s="15">
        <v>207</v>
      </c>
      <c r="D47" s="5">
        <v>2</v>
      </c>
      <c r="E47" s="6">
        <v>43</v>
      </c>
      <c r="F47" s="7">
        <v>2</v>
      </c>
      <c r="G47" s="8">
        <v>43</v>
      </c>
      <c r="H47" s="9">
        <f>E47-G47</f>
        <v>0</v>
      </c>
      <c r="I47" s="31">
        <v>-2.1659574468085054</v>
      </c>
      <c r="J47" s="53" t="str">
        <f>IF(ABS($I47)&gt;=5,SIGN($H47*$I47),"")</f>
        <v/>
      </c>
      <c r="K47" s="54" t="str">
        <f>IF(ABS($I47)&gt;=10,SIGN($H47*$I47),"")</f>
        <v/>
      </c>
    </row>
    <row r="48" spans="1:11" x14ac:dyDescent="0.35">
      <c r="A48" s="1" t="s">
        <v>217</v>
      </c>
      <c r="B48" s="2" t="s">
        <v>779</v>
      </c>
      <c r="C48" s="15">
        <v>206</v>
      </c>
      <c r="D48" s="5">
        <v>2</v>
      </c>
      <c r="E48" s="6">
        <v>44</v>
      </c>
      <c r="F48" s="7">
        <v>2</v>
      </c>
      <c r="G48" s="8">
        <v>44</v>
      </c>
      <c r="H48" s="9">
        <f>E48-G48</f>
        <v>0</v>
      </c>
      <c r="I48" s="31">
        <v>-0.41301627033791988</v>
      </c>
      <c r="J48" s="53" t="str">
        <f>IF(ABS($I48)&gt;=5,SIGN($H48*$I48),"")</f>
        <v/>
      </c>
      <c r="K48" s="54" t="str">
        <f>IF(ABS($I48)&gt;=10,SIGN($H48*$I48),"")</f>
        <v/>
      </c>
    </row>
    <row r="49" spans="1:11" x14ac:dyDescent="0.35">
      <c r="A49" s="1" t="s">
        <v>14</v>
      </c>
      <c r="B49" s="2" t="s">
        <v>199</v>
      </c>
      <c r="C49" s="15">
        <v>186.8</v>
      </c>
      <c r="D49" s="5">
        <v>2</v>
      </c>
      <c r="E49" s="6">
        <v>45</v>
      </c>
      <c r="F49" s="7">
        <v>2</v>
      </c>
      <c r="G49" s="8">
        <v>45</v>
      </c>
      <c r="H49" s="9">
        <f>E49-G49</f>
        <v>0</v>
      </c>
      <c r="I49" s="31">
        <v>-4.2325120686572575</v>
      </c>
      <c r="J49" s="53" t="str">
        <f>IF(ABS($I49)&gt;=5,SIGN($H49*$I49),"")</f>
        <v/>
      </c>
      <c r="K49" s="54" t="str">
        <f>IF(ABS($I49)&gt;=10,SIGN($H49*$I49),"")</f>
        <v/>
      </c>
    </row>
    <row r="50" spans="1:11" x14ac:dyDescent="0.35">
      <c r="A50" s="1" t="s">
        <v>227</v>
      </c>
      <c r="B50" s="2" t="s">
        <v>27</v>
      </c>
      <c r="C50" s="15">
        <v>181</v>
      </c>
      <c r="D50" s="5">
        <v>2</v>
      </c>
      <c r="E50" s="6">
        <v>46</v>
      </c>
      <c r="F50" s="7">
        <v>2</v>
      </c>
      <c r="G50" s="8">
        <v>46</v>
      </c>
      <c r="H50" s="9">
        <f>E50-G50</f>
        <v>0</v>
      </c>
      <c r="I50" s="31">
        <v>-5.6256165377176046</v>
      </c>
      <c r="J50" s="53">
        <f>IF(ABS($I50)&gt;=5,SIGN($H50*$I50),"")</f>
        <v>0</v>
      </c>
      <c r="K50" s="54" t="str">
        <f>IF(ABS($I50)&gt;=10,SIGN($H50*$I50),"")</f>
        <v/>
      </c>
    </row>
    <row r="51" spans="1:11" x14ac:dyDescent="0.35">
      <c r="A51" s="1" t="s">
        <v>900</v>
      </c>
      <c r="B51" s="2" t="s">
        <v>901</v>
      </c>
      <c r="C51" s="15">
        <v>198</v>
      </c>
      <c r="D51" s="5">
        <v>0</v>
      </c>
      <c r="E51" s="6">
        <v>47</v>
      </c>
      <c r="F51" s="7">
        <v>0</v>
      </c>
      <c r="G51" s="8">
        <v>47</v>
      </c>
      <c r="H51" s="9">
        <f>E51-G51</f>
        <v>0</v>
      </c>
      <c r="I51" s="31">
        <v>8.8590425531915002</v>
      </c>
      <c r="J51" s="53">
        <f>IF(ABS($I51)&gt;=5,SIGN($H51*$I51),"")</f>
        <v>0</v>
      </c>
      <c r="K51" s="54" t="str">
        <f>IF(ABS($I51)&gt;=10,SIGN($H51*$I51),"")</f>
        <v/>
      </c>
    </row>
    <row r="52" spans="1:11" x14ac:dyDescent="0.35">
      <c r="A52" s="1" t="s">
        <v>902</v>
      </c>
      <c r="B52" s="2" t="s">
        <v>157</v>
      </c>
      <c r="C52" s="15">
        <v>192</v>
      </c>
      <c r="D52" s="5">
        <v>0</v>
      </c>
      <c r="E52" s="6">
        <v>48</v>
      </c>
      <c r="F52" s="7">
        <v>0</v>
      </c>
      <c r="G52" s="8">
        <v>48</v>
      </c>
      <c r="H52" s="9">
        <f>E52-G52</f>
        <v>0</v>
      </c>
      <c r="I52" s="31">
        <v>-17.565957446808511</v>
      </c>
      <c r="J52" s="53">
        <f>IF(ABS($I52)&gt;=5,SIGN($H52*$I52),"")</f>
        <v>0</v>
      </c>
      <c r="K52" s="54">
        <f>IF(ABS($I52)&gt;=10,SIGN($H52*$I52),"")</f>
        <v>0</v>
      </c>
    </row>
    <row r="53" spans="1:11" x14ac:dyDescent="0.35">
      <c r="A53" s="1" t="s">
        <v>903</v>
      </c>
      <c r="B53" s="2" t="s">
        <v>779</v>
      </c>
      <c r="C53" s="15">
        <v>191</v>
      </c>
      <c r="D53" s="5">
        <v>0</v>
      </c>
      <c r="E53" s="6">
        <v>49</v>
      </c>
      <c r="F53" s="7">
        <v>0</v>
      </c>
      <c r="G53" s="8">
        <v>49</v>
      </c>
      <c r="H53" s="9">
        <f>E53-G53</f>
        <v>0</v>
      </c>
      <c r="I53" s="31">
        <v>-0.41301627033791988</v>
      </c>
      <c r="J53" s="53" t="str">
        <f>IF(ABS($I53)&gt;=5,SIGN($H53*$I53),"")</f>
        <v/>
      </c>
      <c r="K53" s="54" t="str">
        <f>IF(ABS($I53)&gt;=10,SIGN($H53*$I53),"")</f>
        <v/>
      </c>
    </row>
    <row r="54" spans="1:11" x14ac:dyDescent="0.35">
      <c r="A54" s="1" t="s">
        <v>225</v>
      </c>
      <c r="B54" s="2" t="s">
        <v>79</v>
      </c>
      <c r="C54" s="15">
        <v>189</v>
      </c>
      <c r="D54" s="5">
        <v>0</v>
      </c>
      <c r="E54" s="6">
        <v>50</v>
      </c>
      <c r="F54" s="7">
        <v>0</v>
      </c>
      <c r="G54" s="8">
        <v>50</v>
      </c>
      <c r="H54" s="9">
        <f>E54-G54</f>
        <v>0</v>
      </c>
      <c r="I54" s="31">
        <v>10.7340425531915</v>
      </c>
      <c r="J54" s="53">
        <f>IF(ABS($I54)&gt;=5,SIGN($H54*$I54),"")</f>
        <v>0</v>
      </c>
      <c r="K54" s="54">
        <f>IF(ABS($I54)&gt;=10,SIGN($H54*$I54),"")</f>
        <v>0</v>
      </c>
    </row>
    <row r="55" spans="1:11" x14ac:dyDescent="0.35">
      <c r="A55" s="1" t="s">
        <v>211</v>
      </c>
      <c r="B55" s="2" t="s">
        <v>39</v>
      </c>
      <c r="C55" s="15">
        <v>187</v>
      </c>
      <c r="D55" s="5">
        <v>0</v>
      </c>
      <c r="E55" s="6">
        <v>51</v>
      </c>
      <c r="F55" s="7">
        <v>0</v>
      </c>
      <c r="G55" s="8">
        <v>51</v>
      </c>
      <c r="H55" s="9">
        <f>E55-G55</f>
        <v>0</v>
      </c>
      <c r="I55" s="31">
        <v>6.0951536643026145</v>
      </c>
      <c r="J55" s="53">
        <f>IF(ABS($I55)&gt;=5,SIGN($H55*$I55),"")</f>
        <v>0</v>
      </c>
      <c r="K55" s="54" t="str">
        <f>IF(ABS($I55)&gt;=10,SIGN($H55*$I55),"")</f>
        <v/>
      </c>
    </row>
    <row r="56" spans="1:11" x14ac:dyDescent="0.35">
      <c r="A56" s="1" t="s">
        <v>207</v>
      </c>
      <c r="B56" s="2" t="s">
        <v>65</v>
      </c>
      <c r="C56" s="15">
        <v>177</v>
      </c>
      <c r="D56" s="5">
        <v>0</v>
      </c>
      <c r="E56" s="6">
        <v>52</v>
      </c>
      <c r="F56" s="7">
        <v>0</v>
      </c>
      <c r="G56" s="8">
        <v>52</v>
      </c>
      <c r="H56" s="9">
        <f>E56-G56</f>
        <v>0</v>
      </c>
      <c r="I56" s="31">
        <v>2.7229314420804087</v>
      </c>
      <c r="J56" s="53" t="str">
        <f>IF(ABS($I56)&gt;=5,SIGN($H56*$I56),"")</f>
        <v/>
      </c>
      <c r="K56" s="54" t="str">
        <f>IF(ABS($I56)&gt;=10,SIGN($H56*$I56),"")</f>
        <v/>
      </c>
    </row>
    <row r="57" spans="1:11" x14ac:dyDescent="0.35">
      <c r="A57" s="1" t="s">
        <v>200</v>
      </c>
      <c r="B57" s="2" t="s">
        <v>48</v>
      </c>
      <c r="C57" s="15">
        <v>176.5</v>
      </c>
      <c r="D57" s="5">
        <v>0</v>
      </c>
      <c r="E57" s="6">
        <v>53</v>
      </c>
      <c r="F57" s="7">
        <v>0</v>
      </c>
      <c r="G57" s="8">
        <v>53</v>
      </c>
      <c r="H57" s="9">
        <f>E57-G57</f>
        <v>0</v>
      </c>
      <c r="I57" s="31">
        <v>-13.847775628626692</v>
      </c>
      <c r="J57" s="53">
        <f>IF(ABS($I57)&gt;=5,SIGN($H57*$I57),"")</f>
        <v>0</v>
      </c>
      <c r="K57" s="54">
        <f>IF(ABS($I57)&gt;=10,SIGN($H57*$I57),"")</f>
        <v>0</v>
      </c>
    </row>
    <row r="58" spans="1:11" x14ac:dyDescent="0.35">
      <c r="A58" s="1" t="s">
        <v>226</v>
      </c>
      <c r="B58" s="2" t="s">
        <v>199</v>
      </c>
      <c r="C58" s="15">
        <v>174.2</v>
      </c>
      <c r="D58" s="5">
        <v>0</v>
      </c>
      <c r="E58" s="6">
        <v>54</v>
      </c>
      <c r="F58" s="7">
        <v>0</v>
      </c>
      <c r="G58" s="8">
        <v>54</v>
      </c>
      <c r="H58" s="9">
        <f>E58-G58</f>
        <v>0</v>
      </c>
      <c r="I58" s="31">
        <v>-4.2325120686572575</v>
      </c>
      <c r="J58" s="53" t="str">
        <f>IF(ABS($I58)&gt;=5,SIGN($H58*$I58),"")</f>
        <v/>
      </c>
      <c r="K58" s="54" t="str">
        <f>IF(ABS($I58)&gt;=10,SIGN($H58*$I58),"")</f>
        <v/>
      </c>
    </row>
    <row r="59" spans="1:11" x14ac:dyDescent="0.35">
      <c r="A59" s="1" t="s">
        <v>220</v>
      </c>
      <c r="B59" s="2" t="s">
        <v>206</v>
      </c>
      <c r="C59" s="15">
        <v>171</v>
      </c>
      <c r="D59" s="5">
        <v>0</v>
      </c>
      <c r="E59" s="6">
        <v>55</v>
      </c>
      <c r="F59" s="7">
        <v>0</v>
      </c>
      <c r="G59" s="8">
        <v>55</v>
      </c>
      <c r="H59" s="9">
        <f>E59-G59</f>
        <v>0</v>
      </c>
      <c r="I59" s="31">
        <v>-17.565957446808511</v>
      </c>
      <c r="J59" s="53">
        <f>IF(ABS($I59)&gt;=5,SIGN($H59*$I59),"")</f>
        <v>0</v>
      </c>
      <c r="K59" s="54">
        <f>IF(ABS($I59)&gt;=10,SIGN($H59*$I59),"")</f>
        <v>0</v>
      </c>
    </row>
    <row r="60" spans="1:11" x14ac:dyDescent="0.35">
      <c r="A60" s="1" t="s">
        <v>904</v>
      </c>
      <c r="B60" s="2" t="s">
        <v>779</v>
      </c>
      <c r="C60" s="15">
        <v>170</v>
      </c>
      <c r="D60" s="5">
        <v>0</v>
      </c>
      <c r="E60" s="6">
        <v>56</v>
      </c>
      <c r="F60" s="7">
        <v>0</v>
      </c>
      <c r="G60" s="8">
        <v>56</v>
      </c>
      <c r="H60" s="9">
        <f>E60-G60</f>
        <v>0</v>
      </c>
      <c r="I60" s="31">
        <v>-0.41301627033791988</v>
      </c>
      <c r="J60" s="53" t="str">
        <f>IF(ABS($I60)&gt;=5,SIGN($H60*$I60),"")</f>
        <v/>
      </c>
      <c r="K60" s="54" t="str">
        <f>IF(ABS($I60)&gt;=10,SIGN($H60*$I60),"")</f>
        <v/>
      </c>
    </row>
    <row r="61" spans="1:11" x14ac:dyDescent="0.35">
      <c r="A61" s="1" t="s">
        <v>221</v>
      </c>
      <c r="B61" s="2" t="s">
        <v>7</v>
      </c>
      <c r="C61" s="15">
        <v>167</v>
      </c>
      <c r="D61" s="5">
        <v>0</v>
      </c>
      <c r="E61" s="6">
        <v>57</v>
      </c>
      <c r="F61" s="7">
        <v>0</v>
      </c>
      <c r="G61" s="8">
        <v>57</v>
      </c>
      <c r="H61" s="9">
        <f>E61-G61</f>
        <v>0</v>
      </c>
      <c r="I61" s="31">
        <v>7.3590425531915002</v>
      </c>
      <c r="J61" s="53">
        <f>IF(ABS($I61)&gt;=5,SIGN($H61*$I61),"")</f>
        <v>0</v>
      </c>
      <c r="K61" s="54" t="str">
        <f>IF(ABS($I61)&gt;=10,SIGN($H61*$I61),"")</f>
        <v/>
      </c>
    </row>
    <row r="62" spans="1:11" x14ac:dyDescent="0.35">
      <c r="A62" s="1" t="s">
        <v>905</v>
      </c>
      <c r="B62" s="2" t="s">
        <v>20</v>
      </c>
      <c r="C62" s="15">
        <v>165.66666666666666</v>
      </c>
      <c r="D62" s="5">
        <v>0</v>
      </c>
      <c r="E62" s="6">
        <v>58</v>
      </c>
      <c r="F62" s="7">
        <v>0</v>
      </c>
      <c r="G62" s="8">
        <v>58</v>
      </c>
      <c r="H62" s="9">
        <f>E62-G62</f>
        <v>0</v>
      </c>
      <c r="I62" s="31">
        <v>-2.2409574468084941</v>
      </c>
      <c r="J62" s="53" t="str">
        <f>IF(ABS($I62)&gt;=5,SIGN($H62*$I62),"")</f>
        <v/>
      </c>
      <c r="K62" s="54" t="str">
        <f>IF(ABS($I62)&gt;=10,SIGN($H62*$I62),"")</f>
        <v/>
      </c>
    </row>
    <row r="63" spans="1:11" x14ac:dyDescent="0.35">
      <c r="A63" s="1" t="s">
        <v>222</v>
      </c>
      <c r="B63" s="2" t="s">
        <v>71</v>
      </c>
      <c r="C63" s="15">
        <v>162</v>
      </c>
      <c r="D63" s="5">
        <v>0</v>
      </c>
      <c r="E63" s="6">
        <v>59</v>
      </c>
      <c r="F63" s="7">
        <v>0</v>
      </c>
      <c r="G63" s="8">
        <v>59</v>
      </c>
      <c r="H63" s="9">
        <f>E63-G63</f>
        <v>0</v>
      </c>
      <c r="I63" s="31">
        <v>-14.0159574468085</v>
      </c>
      <c r="J63" s="53">
        <f>IF(ABS($I63)&gt;=5,SIGN($H63*$I63),"")</f>
        <v>0</v>
      </c>
      <c r="K63" s="54">
        <f>IF(ABS($I63)&gt;=10,SIGN($H63*$I63),"")</f>
        <v>0</v>
      </c>
    </row>
    <row r="64" spans="1:11" x14ac:dyDescent="0.35">
      <c r="A64" s="1" t="s">
        <v>906</v>
      </c>
      <c r="B64" s="2" t="s">
        <v>739</v>
      </c>
      <c r="C64" s="15">
        <v>162</v>
      </c>
      <c r="D64" s="5">
        <v>0</v>
      </c>
      <c r="E64" s="6">
        <v>60</v>
      </c>
      <c r="F64" s="7">
        <v>0</v>
      </c>
      <c r="G64" s="8">
        <v>60</v>
      </c>
      <c r="H64" s="9">
        <f>E64-G64</f>
        <v>0</v>
      </c>
      <c r="I64" s="31">
        <v>-16.565957446808511</v>
      </c>
      <c r="J64" s="53">
        <f>IF(ABS($I64)&gt;=5,SIGN($H64*$I64),"")</f>
        <v>0</v>
      </c>
      <c r="K64" s="54">
        <f>IF(ABS($I64)&gt;=10,SIGN($H64*$I64),"")</f>
        <v>0</v>
      </c>
    </row>
    <row r="65" spans="1:11" x14ac:dyDescent="0.35">
      <c r="A65" s="1" t="s">
        <v>907</v>
      </c>
      <c r="B65" s="2" t="s">
        <v>206</v>
      </c>
      <c r="C65" s="15">
        <v>155.33333333333334</v>
      </c>
      <c r="D65" s="5">
        <v>0</v>
      </c>
      <c r="E65" s="6">
        <v>61</v>
      </c>
      <c r="F65" s="7">
        <v>0</v>
      </c>
      <c r="G65" s="8">
        <v>61</v>
      </c>
      <c r="H65" s="9">
        <f>E65-G65</f>
        <v>0</v>
      </c>
      <c r="I65" s="31">
        <v>-6.2788362346873043</v>
      </c>
      <c r="J65" s="53">
        <f>IF(ABS($I65)&gt;=5,SIGN($H65*$I65),"")</f>
        <v>0</v>
      </c>
      <c r="K65" s="54" t="str">
        <f>IF(ABS($I65)&gt;=10,SIGN($H65*$I65),"")</f>
        <v/>
      </c>
    </row>
    <row r="66" spans="1:11" ht="15" thickBot="1" x14ac:dyDescent="0.4">
      <c r="A66" s="1" t="s">
        <v>908</v>
      </c>
      <c r="B66" s="2" t="s">
        <v>206</v>
      </c>
      <c r="C66" s="15">
        <v>125</v>
      </c>
      <c r="D66" s="5">
        <v>0</v>
      </c>
      <c r="E66" s="6">
        <v>62</v>
      </c>
      <c r="F66" s="7">
        <v>0</v>
      </c>
      <c r="G66" s="8">
        <v>62</v>
      </c>
      <c r="H66" s="9">
        <f>E66-G66</f>
        <v>0</v>
      </c>
      <c r="I66" s="31">
        <v>-17.565957446808511</v>
      </c>
      <c r="J66" s="53">
        <f>IF(ABS($I66)&gt;=5,SIGN($H66*$I66),"")</f>
        <v>0</v>
      </c>
      <c r="K66" s="54">
        <f>IF(ABS($I66)&gt;=10,SIGN($H66*$I66),"")</f>
        <v>0</v>
      </c>
    </row>
    <row r="67" spans="1:11" hidden="1" x14ac:dyDescent="0.35">
      <c r="A67" s="1"/>
      <c r="B67" s="2"/>
      <c r="C67" s="15"/>
      <c r="D67" s="5"/>
      <c r="E67" s="6"/>
      <c r="F67" s="7"/>
      <c r="G67" s="8"/>
      <c r="H67" s="9"/>
      <c r="I67" s="31"/>
      <c r="J67" s="32"/>
      <c r="K67" s="33"/>
    </row>
    <row r="68" spans="1:11" hidden="1" x14ac:dyDescent="0.35">
      <c r="A68" s="1"/>
      <c r="B68" s="2"/>
      <c r="C68" s="15"/>
      <c r="D68" s="5"/>
      <c r="E68" s="6"/>
      <c r="F68" s="7"/>
      <c r="G68" s="8"/>
      <c r="H68" s="9"/>
      <c r="I68" s="31"/>
      <c r="J68" s="32"/>
      <c r="K68" s="33"/>
    </row>
    <row r="69" spans="1:11" hidden="1" x14ac:dyDescent="0.35">
      <c r="A69" s="1"/>
      <c r="B69" s="2"/>
      <c r="C69" s="15"/>
      <c r="D69" s="5"/>
      <c r="E69" s="6"/>
      <c r="F69" s="7"/>
      <c r="G69" s="8"/>
      <c r="H69" s="9"/>
      <c r="I69" s="31"/>
      <c r="J69" s="32"/>
      <c r="K69" s="33"/>
    </row>
    <row r="70" spans="1:11" hidden="1" x14ac:dyDescent="0.35">
      <c r="A70" s="1"/>
      <c r="B70" s="2"/>
      <c r="C70" s="15"/>
      <c r="D70" s="5"/>
      <c r="E70" s="6"/>
      <c r="F70" s="7"/>
      <c r="G70" s="8"/>
      <c r="H70" s="9"/>
      <c r="I70" s="31"/>
      <c r="J70" s="32"/>
      <c r="K70" s="33"/>
    </row>
    <row r="71" spans="1:11" hidden="1" x14ac:dyDescent="0.35">
      <c r="A71" s="1"/>
      <c r="B71" s="2"/>
      <c r="C71" s="15"/>
      <c r="D71" s="5"/>
      <c r="E71" s="6"/>
      <c r="F71" s="7"/>
      <c r="G71" s="8"/>
      <c r="H71" s="9"/>
      <c r="I71" s="31"/>
      <c r="J71" s="32"/>
      <c r="K71" s="33"/>
    </row>
    <row r="72" spans="1:11" hidden="1" x14ac:dyDescent="0.35">
      <c r="A72" s="1"/>
      <c r="B72" s="2"/>
      <c r="C72" s="15"/>
      <c r="D72" s="5"/>
      <c r="E72" s="6"/>
      <c r="F72" s="7"/>
      <c r="G72" s="8"/>
      <c r="H72" s="9"/>
      <c r="I72" s="31"/>
      <c r="J72" s="32"/>
      <c r="K72" s="33"/>
    </row>
    <row r="73" spans="1:11" hidden="1" x14ac:dyDescent="0.35">
      <c r="A73" s="1"/>
      <c r="B73" s="2"/>
      <c r="C73" s="15"/>
      <c r="D73" s="5"/>
      <c r="E73" s="6"/>
      <c r="F73" s="7"/>
      <c r="G73" s="8"/>
      <c r="H73" s="9"/>
      <c r="I73" s="31"/>
      <c r="J73" s="32"/>
      <c r="K73" s="33"/>
    </row>
    <row r="74" spans="1:11" hidden="1" x14ac:dyDescent="0.35">
      <c r="A74" s="1"/>
      <c r="B74" s="2"/>
      <c r="C74" s="15"/>
      <c r="D74" s="5"/>
      <c r="E74" s="6"/>
      <c r="F74" s="7"/>
      <c r="G74" s="8"/>
      <c r="H74" s="9"/>
      <c r="I74" s="31"/>
      <c r="J74" s="32"/>
      <c r="K74" s="33"/>
    </row>
    <row r="75" spans="1:11" hidden="1" x14ac:dyDescent="0.35">
      <c r="A75" s="1"/>
      <c r="B75" s="2"/>
      <c r="C75" s="15"/>
      <c r="D75" s="5"/>
      <c r="E75" s="6"/>
      <c r="F75" s="7"/>
      <c r="G75" s="8"/>
      <c r="H75" s="9"/>
      <c r="I75" s="31"/>
      <c r="J75" s="32"/>
      <c r="K75" s="33"/>
    </row>
    <row r="76" spans="1:11" hidden="1" x14ac:dyDescent="0.35">
      <c r="A76" s="1"/>
      <c r="B76" s="2"/>
      <c r="C76" s="15"/>
      <c r="D76" s="5"/>
      <c r="E76" s="6"/>
      <c r="F76" s="7"/>
      <c r="G76" s="8"/>
      <c r="H76" s="9"/>
      <c r="I76" s="31"/>
      <c r="J76" s="32"/>
      <c r="K76" s="33"/>
    </row>
    <row r="77" spans="1:11" hidden="1" x14ac:dyDescent="0.35">
      <c r="A77" s="1"/>
      <c r="B77" s="2"/>
      <c r="C77" s="15"/>
      <c r="D77" s="5"/>
      <c r="E77" s="6"/>
      <c r="F77" s="7"/>
      <c r="G77" s="8"/>
      <c r="H77" s="9"/>
      <c r="I77" s="31"/>
      <c r="J77" s="32"/>
      <c r="K77" s="33"/>
    </row>
    <row r="78" spans="1:11" hidden="1" x14ac:dyDescent="0.35">
      <c r="A78" s="1"/>
      <c r="B78" s="2"/>
      <c r="C78" s="15"/>
      <c r="D78" s="5"/>
      <c r="E78" s="6"/>
      <c r="F78" s="7"/>
      <c r="G78" s="8"/>
      <c r="H78" s="9"/>
      <c r="I78" s="31"/>
      <c r="J78" s="32"/>
      <c r="K78" s="33"/>
    </row>
    <row r="79" spans="1:11" hidden="1" x14ac:dyDescent="0.35">
      <c r="A79" s="1"/>
      <c r="B79" s="2"/>
      <c r="C79" s="15"/>
      <c r="D79" s="5"/>
      <c r="E79" s="6"/>
      <c r="F79" s="7"/>
      <c r="G79" s="8"/>
      <c r="H79" s="9"/>
      <c r="I79" s="31"/>
      <c r="J79" s="32"/>
      <c r="K79" s="33"/>
    </row>
    <row r="80" spans="1:11" hidden="1" x14ac:dyDescent="0.35">
      <c r="A80" s="1"/>
      <c r="B80" s="2"/>
      <c r="C80" s="15"/>
      <c r="D80" s="5"/>
      <c r="E80" s="6"/>
      <c r="F80" s="7"/>
      <c r="G80" s="8"/>
      <c r="H80" s="9"/>
      <c r="I80" s="31"/>
      <c r="J80" s="32"/>
      <c r="K80" s="33"/>
    </row>
    <row r="81" spans="1:11" hidden="1" x14ac:dyDescent="0.35">
      <c r="A81" s="1"/>
      <c r="B81" s="2"/>
      <c r="C81" s="15"/>
      <c r="D81" s="5"/>
      <c r="E81" s="6"/>
      <c r="F81" s="7"/>
      <c r="G81" s="8"/>
      <c r="H81" s="9"/>
      <c r="I81" s="31"/>
      <c r="J81" s="32"/>
      <c r="K81" s="33"/>
    </row>
    <row r="82" spans="1:11" hidden="1" x14ac:dyDescent="0.35">
      <c r="A82" s="1"/>
      <c r="B82" s="2"/>
      <c r="C82" s="15"/>
      <c r="D82" s="5"/>
      <c r="E82" s="6"/>
      <c r="F82" s="7"/>
      <c r="G82" s="8"/>
      <c r="H82" s="9"/>
      <c r="I82" s="31"/>
      <c r="J82" s="32"/>
      <c r="K82" s="33"/>
    </row>
    <row r="83" spans="1:11" hidden="1" x14ac:dyDescent="0.35">
      <c r="A83" s="1"/>
      <c r="B83" s="2"/>
      <c r="C83" s="15"/>
      <c r="D83" s="5"/>
      <c r="E83" s="6"/>
      <c r="F83" s="7"/>
      <c r="G83" s="8"/>
      <c r="H83" s="9"/>
      <c r="I83" s="31"/>
      <c r="J83" s="32"/>
      <c r="K83" s="33"/>
    </row>
    <row r="84" spans="1:11" ht="15" hidden="1" thickBot="1" x14ac:dyDescent="0.4">
      <c r="A84" s="1"/>
      <c r="B84" s="2"/>
      <c r="C84" s="15"/>
      <c r="D84" s="5"/>
      <c r="E84" s="6"/>
      <c r="F84" s="7"/>
      <c r="G84" s="8"/>
      <c r="H84" s="9"/>
      <c r="I84" s="31"/>
      <c r="J84" s="32"/>
      <c r="K84" s="33"/>
    </row>
    <row r="85" spans="1:11" hidden="1" x14ac:dyDescent="0.35">
      <c r="A85" s="1"/>
      <c r="B85" s="2"/>
      <c r="C85" s="15"/>
      <c r="D85" s="5"/>
      <c r="E85" s="6"/>
      <c r="F85" s="7"/>
      <c r="G85" s="8"/>
      <c r="H85" s="9"/>
      <c r="I85" s="31"/>
      <c r="J85" s="32"/>
      <c r="K85" s="33"/>
    </row>
    <row r="86" spans="1:11" hidden="1" x14ac:dyDescent="0.35">
      <c r="A86" s="1"/>
      <c r="B86" s="2"/>
      <c r="C86" s="15"/>
      <c r="D86" s="5"/>
      <c r="E86" s="6"/>
      <c r="F86" s="7"/>
      <c r="G86" s="8"/>
      <c r="H86" s="9"/>
      <c r="I86" s="31"/>
      <c r="J86" s="32"/>
      <c r="K86" s="33"/>
    </row>
    <row r="87" spans="1:11" hidden="1" x14ac:dyDescent="0.35">
      <c r="A87" s="1"/>
      <c r="B87" s="2"/>
      <c r="C87" s="15"/>
      <c r="D87" s="5"/>
      <c r="E87" s="6"/>
      <c r="F87" s="7"/>
      <c r="G87" s="8"/>
      <c r="H87" s="9"/>
      <c r="I87" s="31"/>
      <c r="J87" s="32"/>
      <c r="K87" s="33"/>
    </row>
    <row r="88" spans="1:11" hidden="1" x14ac:dyDescent="0.35">
      <c r="A88" s="1"/>
      <c r="B88" s="2"/>
      <c r="C88" s="15"/>
      <c r="D88" s="5"/>
      <c r="E88" s="6"/>
      <c r="F88" s="7"/>
      <c r="G88" s="8"/>
      <c r="H88" s="9"/>
      <c r="I88" s="31"/>
      <c r="J88" s="32"/>
      <c r="K88" s="33"/>
    </row>
    <row r="89" spans="1:11" hidden="1" x14ac:dyDescent="0.35">
      <c r="A89" s="1"/>
      <c r="B89" s="2"/>
      <c r="C89" s="15"/>
      <c r="D89" s="5"/>
      <c r="E89" s="6"/>
      <c r="F89" s="7"/>
      <c r="G89" s="8"/>
      <c r="H89" s="9"/>
      <c r="I89" s="31"/>
      <c r="J89" s="32"/>
      <c r="K89" s="33"/>
    </row>
    <row r="90" spans="1:11" hidden="1" x14ac:dyDescent="0.35">
      <c r="A90" s="1"/>
      <c r="B90" s="2"/>
      <c r="C90" s="15"/>
      <c r="D90" s="5"/>
      <c r="E90" s="6"/>
      <c r="F90" s="7"/>
      <c r="G90" s="8"/>
      <c r="H90" s="9"/>
      <c r="I90" s="31"/>
      <c r="J90" s="32"/>
      <c r="K90" s="33"/>
    </row>
    <row r="91" spans="1:11" hidden="1" x14ac:dyDescent="0.35">
      <c r="A91" s="1"/>
      <c r="B91" s="2"/>
      <c r="C91" s="15"/>
      <c r="D91" s="5"/>
      <c r="E91" s="6"/>
      <c r="F91" s="7"/>
      <c r="G91" s="8"/>
      <c r="H91" s="9"/>
      <c r="I91" s="31"/>
      <c r="J91" s="32"/>
      <c r="K91" s="33"/>
    </row>
    <row r="92" spans="1:11" hidden="1" x14ac:dyDescent="0.35">
      <c r="A92" s="1"/>
      <c r="B92" s="2"/>
      <c r="C92" s="15"/>
      <c r="D92" s="5"/>
      <c r="E92" s="6"/>
      <c r="F92" s="7"/>
      <c r="G92" s="8"/>
      <c r="H92" s="9"/>
      <c r="I92" s="31"/>
      <c r="J92" s="32"/>
      <c r="K92" s="33"/>
    </row>
    <row r="93" spans="1:11" hidden="1" x14ac:dyDescent="0.35">
      <c r="A93" s="1"/>
      <c r="B93" s="2"/>
      <c r="C93" s="15"/>
      <c r="D93" s="5"/>
      <c r="E93" s="6"/>
      <c r="F93" s="7"/>
      <c r="G93" s="8"/>
      <c r="H93" s="9"/>
      <c r="I93" s="31"/>
      <c r="J93" s="32"/>
      <c r="K93" s="33"/>
    </row>
    <row r="94" spans="1:11" hidden="1" x14ac:dyDescent="0.35">
      <c r="A94" s="1"/>
      <c r="B94" s="2"/>
      <c r="C94" s="15"/>
      <c r="D94" s="5"/>
      <c r="E94" s="6"/>
      <c r="F94" s="7"/>
      <c r="G94" s="8"/>
      <c r="H94" s="9"/>
      <c r="I94" s="31"/>
      <c r="J94" s="32"/>
      <c r="K94" s="33"/>
    </row>
    <row r="95" spans="1:11" hidden="1" x14ac:dyDescent="0.35">
      <c r="A95" s="1"/>
      <c r="B95" s="2"/>
      <c r="C95" s="15"/>
      <c r="D95" s="5"/>
      <c r="E95" s="6"/>
      <c r="F95" s="7"/>
      <c r="G95" s="8"/>
      <c r="H95" s="9"/>
      <c r="I95" s="31"/>
      <c r="J95" s="32"/>
      <c r="K95" s="33"/>
    </row>
    <row r="96" spans="1:11" hidden="1" x14ac:dyDescent="0.35">
      <c r="A96" s="1"/>
      <c r="B96" s="2"/>
      <c r="C96" s="15"/>
      <c r="D96" s="5"/>
      <c r="E96" s="6"/>
      <c r="F96" s="7"/>
      <c r="G96" s="8"/>
      <c r="H96" s="9"/>
      <c r="I96" s="31"/>
      <c r="J96" s="32"/>
      <c r="K96" s="33"/>
    </row>
    <row r="97" spans="1:11" hidden="1" x14ac:dyDescent="0.35">
      <c r="A97" s="1"/>
      <c r="B97" s="2"/>
      <c r="C97" s="15"/>
      <c r="D97" s="5"/>
      <c r="E97" s="6"/>
      <c r="F97" s="7"/>
      <c r="G97" s="8"/>
      <c r="H97" s="9"/>
      <c r="I97" s="31"/>
      <c r="J97" s="32"/>
      <c r="K97" s="33"/>
    </row>
    <row r="98" spans="1:11" hidden="1" x14ac:dyDescent="0.35">
      <c r="A98" s="1"/>
      <c r="B98" s="2"/>
      <c r="C98" s="15"/>
      <c r="D98" s="5"/>
      <c r="E98" s="6"/>
      <c r="F98" s="7"/>
      <c r="G98" s="8"/>
      <c r="H98" s="9"/>
      <c r="I98" s="31"/>
      <c r="J98" s="32"/>
      <c r="K98" s="33"/>
    </row>
    <row r="99" spans="1:11" hidden="1" x14ac:dyDescent="0.35">
      <c r="A99" s="1"/>
      <c r="B99" s="2"/>
      <c r="C99" s="15"/>
      <c r="D99" s="5"/>
      <c r="E99" s="6"/>
      <c r="F99" s="7"/>
      <c r="G99" s="8"/>
      <c r="H99" s="9"/>
      <c r="I99" s="31"/>
      <c r="J99" s="32"/>
      <c r="K99" s="33"/>
    </row>
    <row r="100" spans="1:11" hidden="1" x14ac:dyDescent="0.35">
      <c r="A100" s="1"/>
      <c r="B100" s="2"/>
      <c r="C100" s="15"/>
      <c r="D100" s="5"/>
      <c r="E100" s="6"/>
      <c r="F100" s="7"/>
      <c r="G100" s="8"/>
      <c r="H100" s="9"/>
      <c r="I100" s="31"/>
      <c r="J100" s="32"/>
      <c r="K100" s="33"/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/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K66">
    <sortCondition ref="G5:G66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66">
    <cfRule type="colorScale" priority="4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62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66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AE37E-9849-4F9D-86BB-DB394A127AFC}">
  <sheetPr codeName="List6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3" t="s">
        <v>553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5" customHeight="1" thickBot="1" x14ac:dyDescent="0.4"/>
    <row r="3" spans="1:11" ht="20" customHeight="1" thickTop="1" x14ac:dyDescent="0.35">
      <c r="A3" s="64" t="s">
        <v>0</v>
      </c>
      <c r="B3" s="66" t="s">
        <v>1</v>
      </c>
      <c r="C3" s="68" t="s">
        <v>2</v>
      </c>
      <c r="D3" s="68" t="s">
        <v>348</v>
      </c>
      <c r="E3" s="68"/>
      <c r="F3" s="68" t="s">
        <v>349</v>
      </c>
      <c r="G3" s="68"/>
      <c r="H3" s="58" t="s">
        <v>5</v>
      </c>
      <c r="I3" s="60" t="s">
        <v>350</v>
      </c>
      <c r="J3" s="61"/>
      <c r="K3" s="62"/>
    </row>
    <row r="4" spans="1:11" ht="20" customHeight="1" thickBot="1" x14ac:dyDescent="0.4">
      <c r="A4" s="65"/>
      <c r="B4" s="67"/>
      <c r="C4" s="69"/>
      <c r="D4" s="18" t="s">
        <v>3</v>
      </c>
      <c r="E4" s="19" t="s">
        <v>4</v>
      </c>
      <c r="F4" s="20" t="s">
        <v>3</v>
      </c>
      <c r="G4" s="18" t="s">
        <v>4</v>
      </c>
      <c r="H4" s="59"/>
      <c r="I4" s="38" t="s">
        <v>545</v>
      </c>
      <c r="J4" s="43" t="s">
        <v>546</v>
      </c>
      <c r="K4" s="44" t="s">
        <v>547</v>
      </c>
    </row>
    <row r="5" spans="1:11" ht="15" thickTop="1" x14ac:dyDescent="0.35">
      <c r="A5" s="21" t="s">
        <v>230</v>
      </c>
      <c r="B5" s="22" t="s">
        <v>461</v>
      </c>
      <c r="C5" s="23">
        <v>269.66666666666669</v>
      </c>
      <c r="D5" s="24">
        <v>580</v>
      </c>
      <c r="E5" s="25">
        <v>1</v>
      </c>
      <c r="F5" s="26">
        <v>165</v>
      </c>
      <c r="G5" s="27">
        <v>1</v>
      </c>
      <c r="H5" s="28">
        <f>E5-G5</f>
        <v>0</v>
      </c>
      <c r="I5" s="37">
        <v>8.2942577030812288</v>
      </c>
      <c r="J5" s="45">
        <f>IF(ABS($I5)&gt;=5,SIGN($H5*$I5),"")</f>
        <v>0</v>
      </c>
      <c r="K5" s="46" t="str">
        <f>IF(ABS($I5)&gt;=10,SIGN($H5*$I5),"")</f>
        <v/>
      </c>
    </row>
    <row r="6" spans="1:11" x14ac:dyDescent="0.35">
      <c r="A6" s="1" t="s">
        <v>239</v>
      </c>
      <c r="B6" s="2" t="s">
        <v>13</v>
      </c>
      <c r="C6" s="15">
        <v>265.16666666666669</v>
      </c>
      <c r="D6" s="5">
        <v>499</v>
      </c>
      <c r="E6" s="6">
        <v>8</v>
      </c>
      <c r="F6" s="7">
        <v>156</v>
      </c>
      <c r="G6" s="8">
        <v>2</v>
      </c>
      <c r="H6" s="9">
        <f>E6-G6</f>
        <v>6</v>
      </c>
      <c r="I6" s="31">
        <v>2.2981282769518145</v>
      </c>
      <c r="J6" s="47" t="str">
        <f>IF(ABS($I6)&gt;=5,SIGN($H6*$I6),"")</f>
        <v/>
      </c>
      <c r="K6" s="48" t="str">
        <f>IF(ABS($I6)&gt;=10,SIGN($H6*$I6),"")</f>
        <v/>
      </c>
    </row>
    <row r="7" spans="1:11" x14ac:dyDescent="0.35">
      <c r="A7" s="1" t="s">
        <v>231</v>
      </c>
      <c r="B7" s="2" t="s">
        <v>46</v>
      </c>
      <c r="C7" s="15">
        <v>267.16666666666669</v>
      </c>
      <c r="D7" s="5">
        <v>530</v>
      </c>
      <c r="E7" s="6">
        <v>7</v>
      </c>
      <c r="F7" s="7">
        <v>147</v>
      </c>
      <c r="G7" s="8">
        <v>3</v>
      </c>
      <c r="H7" s="9">
        <f>E7-G7</f>
        <v>4</v>
      </c>
      <c r="I7" s="31">
        <v>5.1147705235940464</v>
      </c>
      <c r="J7" s="47">
        <f>IF(ABS($I7)&gt;=5,SIGN($H7*$I7),"")</f>
        <v>1</v>
      </c>
      <c r="K7" s="48" t="str">
        <f>IF(ABS($I7)&gt;=10,SIGN($H7*$I7),"")</f>
        <v/>
      </c>
    </row>
    <row r="8" spans="1:11" x14ac:dyDescent="0.35">
      <c r="A8" s="1" t="s">
        <v>243</v>
      </c>
      <c r="B8" s="2" t="s">
        <v>78</v>
      </c>
      <c r="C8" s="15">
        <v>258.16666666666669</v>
      </c>
      <c r="D8" s="5">
        <v>563</v>
      </c>
      <c r="E8" s="6">
        <v>2</v>
      </c>
      <c r="F8" s="7">
        <v>145</v>
      </c>
      <c r="G8" s="8">
        <v>4</v>
      </c>
      <c r="H8" s="9">
        <f>E8-G8</f>
        <v>-2</v>
      </c>
      <c r="I8" s="31">
        <v>7.5286755727932473</v>
      </c>
      <c r="J8" s="47">
        <f>IF(ABS($I8)&gt;=5,SIGN($H8*$I8),"")</f>
        <v>-1</v>
      </c>
      <c r="K8" s="48" t="str">
        <f>IF(ABS($I8)&gt;=10,SIGN($H8*$I8),"")</f>
        <v/>
      </c>
    </row>
    <row r="9" spans="1:11" x14ac:dyDescent="0.35">
      <c r="A9" s="1" t="s">
        <v>279</v>
      </c>
      <c r="B9" s="2" t="s">
        <v>13</v>
      </c>
      <c r="C9" s="15">
        <v>260.33333333333331</v>
      </c>
      <c r="D9" s="5">
        <v>556</v>
      </c>
      <c r="E9" s="6">
        <v>3</v>
      </c>
      <c r="F9" s="7">
        <v>138</v>
      </c>
      <c r="G9" s="8">
        <v>5</v>
      </c>
      <c r="H9" s="9">
        <f>E9-G9</f>
        <v>-2</v>
      </c>
      <c r="I9" s="31">
        <v>2.2981282769518145</v>
      </c>
      <c r="J9" s="47" t="str">
        <f>IF(ABS($I9)&gt;=5,SIGN($H9*$I9),"")</f>
        <v/>
      </c>
      <c r="K9" s="48" t="str">
        <f>IF(ABS($I9)&gt;=10,SIGN($H9*$I9),"")</f>
        <v/>
      </c>
    </row>
    <row r="10" spans="1:11" x14ac:dyDescent="0.35">
      <c r="A10" s="1" t="s">
        <v>234</v>
      </c>
      <c r="B10" s="2" t="s">
        <v>9</v>
      </c>
      <c r="C10" s="15">
        <v>263.33333333333331</v>
      </c>
      <c r="D10" s="5">
        <v>538</v>
      </c>
      <c r="E10" s="6">
        <v>5</v>
      </c>
      <c r="F10" s="7">
        <v>134</v>
      </c>
      <c r="G10" s="8">
        <v>6</v>
      </c>
      <c r="H10" s="9">
        <f>E10-G10</f>
        <v>-1</v>
      </c>
      <c r="I10" s="31">
        <v>9.0125116713352043</v>
      </c>
      <c r="J10" s="47">
        <f>IF(ABS($I10)&gt;=5,SIGN($H10*$I10),"")</f>
        <v>-1</v>
      </c>
      <c r="K10" s="48" t="str">
        <f>IF(ABS($I10)&gt;=10,SIGN($H10*$I10),"")</f>
        <v/>
      </c>
    </row>
    <row r="11" spans="1:11" x14ac:dyDescent="0.35">
      <c r="A11" s="1" t="s">
        <v>253</v>
      </c>
      <c r="B11" s="2" t="s">
        <v>58</v>
      </c>
      <c r="C11" s="15">
        <v>262.16666666666669</v>
      </c>
      <c r="D11" s="5">
        <v>536</v>
      </c>
      <c r="E11" s="6">
        <v>6</v>
      </c>
      <c r="F11" s="7">
        <v>132</v>
      </c>
      <c r="G11" s="8">
        <v>7</v>
      </c>
      <c r="H11" s="9">
        <f>E11-G11</f>
        <v>-1</v>
      </c>
      <c r="I11" s="31">
        <v>6.6575910364145727</v>
      </c>
      <c r="J11" s="47">
        <f>IF(ABS($I11)&gt;=5,SIGN($H11*$I11),"")</f>
        <v>-1</v>
      </c>
      <c r="K11" s="48" t="str">
        <f>IF(ABS($I11)&gt;=10,SIGN($H11*$I11),"")</f>
        <v/>
      </c>
    </row>
    <row r="12" spans="1:11" x14ac:dyDescent="0.35">
      <c r="A12" s="1" t="s">
        <v>259</v>
      </c>
      <c r="B12" s="2" t="s">
        <v>901</v>
      </c>
      <c r="C12" s="15">
        <v>259.16666666666669</v>
      </c>
      <c r="D12" s="5">
        <v>543</v>
      </c>
      <c r="E12" s="6">
        <v>4</v>
      </c>
      <c r="F12" s="7">
        <v>124</v>
      </c>
      <c r="G12" s="8">
        <v>8</v>
      </c>
      <c r="H12" s="9">
        <f>E12-G12</f>
        <v>-4</v>
      </c>
      <c r="I12" s="31">
        <v>5.6953422394599045</v>
      </c>
      <c r="J12" s="47">
        <f>IF(ABS($I12)&gt;=5,SIGN($H12*$I12),"")</f>
        <v>-1</v>
      </c>
      <c r="K12" s="48" t="str">
        <f>IF(ABS($I12)&gt;=10,SIGN($H12*$I12),"")</f>
        <v/>
      </c>
    </row>
    <row r="13" spans="1:11" x14ac:dyDescent="0.35">
      <c r="A13" s="1" t="s">
        <v>245</v>
      </c>
      <c r="B13" s="2" t="s">
        <v>246</v>
      </c>
      <c r="C13" s="15">
        <v>253</v>
      </c>
      <c r="D13" s="5">
        <v>459</v>
      </c>
      <c r="E13" s="6">
        <v>9</v>
      </c>
      <c r="F13" s="7">
        <v>108</v>
      </c>
      <c r="G13" s="8">
        <v>9</v>
      </c>
      <c r="H13" s="9">
        <f>E13-G13</f>
        <v>0</v>
      </c>
      <c r="I13" s="31">
        <v>3.1514664942900481</v>
      </c>
      <c r="J13" s="47" t="str">
        <f>IF(ABS($I13)&gt;=5,SIGN($H13*$I13),"")</f>
        <v/>
      </c>
      <c r="K13" s="48" t="str">
        <f>IF(ABS($I13)&gt;=10,SIGN($H13*$I13),"")</f>
        <v/>
      </c>
    </row>
    <row r="14" spans="1:11" x14ac:dyDescent="0.35">
      <c r="A14" s="1" t="s">
        <v>241</v>
      </c>
      <c r="B14" s="2" t="s">
        <v>909</v>
      </c>
      <c r="C14" s="15">
        <v>252.33333333333334</v>
      </c>
      <c r="D14" s="5">
        <v>405</v>
      </c>
      <c r="E14" s="6">
        <v>12</v>
      </c>
      <c r="F14" s="7">
        <v>104</v>
      </c>
      <c r="G14" s="8">
        <v>10</v>
      </c>
      <c r="H14" s="9">
        <f>E14-G14</f>
        <v>2</v>
      </c>
      <c r="I14" s="31">
        <v>6.3942577030812231</v>
      </c>
      <c r="J14" s="47">
        <f>IF(ABS($I14)&gt;=5,SIGN($H14*$I14),"")</f>
        <v>1</v>
      </c>
      <c r="K14" s="48" t="str">
        <f>IF(ABS($I14)&gt;=10,SIGN($H14*$I14),"")</f>
        <v/>
      </c>
    </row>
    <row r="15" spans="1:11" x14ac:dyDescent="0.35">
      <c r="A15" s="1" t="s">
        <v>238</v>
      </c>
      <c r="B15" s="2" t="s">
        <v>102</v>
      </c>
      <c r="C15" s="15">
        <v>247.83333333333334</v>
      </c>
      <c r="D15" s="5">
        <v>454</v>
      </c>
      <c r="E15" s="6">
        <v>10</v>
      </c>
      <c r="F15" s="7">
        <v>101</v>
      </c>
      <c r="G15" s="8">
        <v>11</v>
      </c>
      <c r="H15" s="9">
        <f>E15-G15</f>
        <v>-1</v>
      </c>
      <c r="I15" s="31">
        <v>3.618509839833365</v>
      </c>
      <c r="J15" s="47" t="str">
        <f>IF(ABS($I15)&gt;=5,SIGN($H15*$I15),"")</f>
        <v/>
      </c>
      <c r="K15" s="48" t="str">
        <f>IF(ABS($I15)&gt;=10,SIGN($H15*$I15),"")</f>
        <v/>
      </c>
    </row>
    <row r="16" spans="1:11" x14ac:dyDescent="0.35">
      <c r="A16" s="1" t="s">
        <v>232</v>
      </c>
      <c r="B16" s="2" t="s">
        <v>102</v>
      </c>
      <c r="C16" s="15">
        <v>254.6</v>
      </c>
      <c r="D16" s="5">
        <v>347</v>
      </c>
      <c r="E16" s="6">
        <v>14</v>
      </c>
      <c r="F16" s="7">
        <v>98</v>
      </c>
      <c r="G16" s="8">
        <v>12</v>
      </c>
      <c r="H16" s="9">
        <f>E16-G16</f>
        <v>2</v>
      </c>
      <c r="I16" s="31">
        <v>4.9825910364145329</v>
      </c>
      <c r="J16" s="47" t="str">
        <f>IF(ABS($I16)&gt;=5,SIGN($H16*$I16),"")</f>
        <v/>
      </c>
      <c r="K16" s="48" t="str">
        <f>IF(ABS($I16)&gt;=10,SIGN($H16*$I16),"")</f>
        <v/>
      </c>
    </row>
    <row r="17" spans="1:11" x14ac:dyDescent="0.35">
      <c r="A17" s="1" t="s">
        <v>236</v>
      </c>
      <c r="B17" s="2" t="s">
        <v>118</v>
      </c>
      <c r="C17" s="15">
        <v>250.66666666666666</v>
      </c>
      <c r="D17" s="5">
        <v>433</v>
      </c>
      <c r="E17" s="6">
        <v>11</v>
      </c>
      <c r="F17" s="7">
        <v>98</v>
      </c>
      <c r="G17" s="8">
        <v>13</v>
      </c>
      <c r="H17" s="9">
        <f>E17-G17</f>
        <v>-2</v>
      </c>
      <c r="I17" s="31">
        <v>5.6953422394599045</v>
      </c>
      <c r="J17" s="47">
        <f>IF(ABS($I17)&gt;=5,SIGN($H17*$I17),"")</f>
        <v>-1</v>
      </c>
      <c r="K17" s="48" t="str">
        <f>IF(ABS($I17)&gt;=10,SIGN($H17*$I17),"")</f>
        <v/>
      </c>
    </row>
    <row r="18" spans="1:11" x14ac:dyDescent="0.35">
      <c r="A18" s="1" t="s">
        <v>235</v>
      </c>
      <c r="B18" s="2" t="s">
        <v>13</v>
      </c>
      <c r="C18" s="15">
        <v>250.66666666666666</v>
      </c>
      <c r="D18" s="5">
        <v>388</v>
      </c>
      <c r="E18" s="6">
        <v>13</v>
      </c>
      <c r="F18" s="7">
        <v>93</v>
      </c>
      <c r="G18" s="8">
        <v>14</v>
      </c>
      <c r="H18" s="9">
        <f>E18-G18</f>
        <v>-1</v>
      </c>
      <c r="I18" s="31">
        <v>2.2981282769518145</v>
      </c>
      <c r="J18" s="47" t="str">
        <f>IF(ABS($I18)&gt;=5,SIGN($H18*$I18),"")</f>
        <v/>
      </c>
      <c r="K18" s="48" t="str">
        <f>IF(ABS($I18)&gt;=10,SIGN($H18*$I18),"")</f>
        <v/>
      </c>
    </row>
    <row r="19" spans="1:11" x14ac:dyDescent="0.35">
      <c r="A19" s="1" t="s">
        <v>256</v>
      </c>
      <c r="B19" s="2" t="s">
        <v>167</v>
      </c>
      <c r="C19" s="15">
        <v>242.6</v>
      </c>
      <c r="D19" s="5">
        <v>256</v>
      </c>
      <c r="E19" s="6">
        <v>17</v>
      </c>
      <c r="F19" s="7">
        <v>75</v>
      </c>
      <c r="G19" s="8">
        <v>15</v>
      </c>
      <c r="H19" s="9">
        <f>E19-G19</f>
        <v>2</v>
      </c>
      <c r="I19" s="31">
        <v>10.05759103641455</v>
      </c>
      <c r="J19" s="47">
        <f>IF(ABS($I19)&gt;=5,SIGN($H19*$I19),"")</f>
        <v>1</v>
      </c>
      <c r="K19" s="48">
        <f>IF(ABS($I19)&gt;=10,SIGN($H19*$I19),"")</f>
        <v>1</v>
      </c>
    </row>
    <row r="20" spans="1:11" x14ac:dyDescent="0.35">
      <c r="A20" s="1" t="s">
        <v>249</v>
      </c>
      <c r="B20" s="2" t="s">
        <v>196</v>
      </c>
      <c r="C20" s="15">
        <v>244.5</v>
      </c>
      <c r="D20" s="5">
        <v>265</v>
      </c>
      <c r="E20" s="6">
        <v>16</v>
      </c>
      <c r="F20" s="7">
        <v>74</v>
      </c>
      <c r="G20" s="8">
        <v>16</v>
      </c>
      <c r="H20" s="9">
        <f>E20-G20</f>
        <v>0</v>
      </c>
      <c r="I20" s="31">
        <v>5.8697012138188427</v>
      </c>
      <c r="J20" s="47">
        <f>IF(ABS($I20)&gt;=5,SIGN($H20*$I20),"")</f>
        <v>0</v>
      </c>
      <c r="K20" s="48" t="str">
        <f>IF(ABS($I20)&gt;=10,SIGN($H20*$I20),"")</f>
        <v/>
      </c>
    </row>
    <row r="21" spans="1:11" x14ac:dyDescent="0.35">
      <c r="A21" s="1" t="s">
        <v>252</v>
      </c>
      <c r="B21" s="2" t="s">
        <v>45</v>
      </c>
      <c r="C21" s="15">
        <v>243.25</v>
      </c>
      <c r="D21" s="5">
        <v>200</v>
      </c>
      <c r="E21" s="6">
        <v>21</v>
      </c>
      <c r="F21" s="7">
        <v>53</v>
      </c>
      <c r="G21" s="8">
        <v>17</v>
      </c>
      <c r="H21" s="9">
        <f>E21-G21</f>
        <v>4</v>
      </c>
      <c r="I21" s="31">
        <v>0.80742296918765533</v>
      </c>
      <c r="J21" s="47" t="str">
        <f>IF(ABS($I21)&gt;=5,SIGN($H21*$I21),"")</f>
        <v/>
      </c>
      <c r="K21" s="48" t="str">
        <f>IF(ABS($I21)&gt;=10,SIGN($H21*$I21),"")</f>
        <v/>
      </c>
    </row>
    <row r="22" spans="1:11" x14ac:dyDescent="0.35">
      <c r="A22" s="1" t="s">
        <v>237</v>
      </c>
      <c r="B22" s="2" t="s">
        <v>910</v>
      </c>
      <c r="C22" s="15">
        <v>238.4</v>
      </c>
      <c r="D22" s="5">
        <v>208</v>
      </c>
      <c r="E22" s="6">
        <v>18</v>
      </c>
      <c r="F22" s="7">
        <v>53</v>
      </c>
      <c r="G22" s="8">
        <v>18</v>
      </c>
      <c r="H22" s="9">
        <f>E22-G22</f>
        <v>0</v>
      </c>
      <c r="I22" s="31">
        <v>-3.92538332255981</v>
      </c>
      <c r="J22" s="47" t="str">
        <f>IF(ABS($I22)&gt;=5,SIGN($H22*$I22),"")</f>
        <v/>
      </c>
      <c r="K22" s="48" t="str">
        <f>IF(ABS($I22)&gt;=10,SIGN($H22*$I22),"")</f>
        <v/>
      </c>
    </row>
    <row r="23" spans="1:11" x14ac:dyDescent="0.35">
      <c r="A23" s="1" t="s">
        <v>240</v>
      </c>
      <c r="B23" s="2" t="s">
        <v>43</v>
      </c>
      <c r="C23" s="15">
        <v>230</v>
      </c>
      <c r="D23" s="5">
        <v>309</v>
      </c>
      <c r="E23" s="6">
        <v>15</v>
      </c>
      <c r="F23" s="7">
        <v>53</v>
      </c>
      <c r="G23" s="8">
        <v>19</v>
      </c>
      <c r="H23" s="9">
        <f>E23-G23</f>
        <v>-4</v>
      </c>
      <c r="I23" s="31">
        <v>-12.098306399482908</v>
      </c>
      <c r="J23" s="47">
        <f>IF(ABS($I23)&gt;=5,SIGN($H23*$I23),"")</f>
        <v>1</v>
      </c>
      <c r="K23" s="48">
        <f>IF(ABS($I23)&gt;=10,SIGN($H23*$I23),"")</f>
        <v>1</v>
      </c>
    </row>
    <row r="24" spans="1:11" x14ac:dyDescent="0.35">
      <c r="A24" s="1" t="s">
        <v>260</v>
      </c>
      <c r="B24" s="2" t="s">
        <v>56</v>
      </c>
      <c r="C24" s="15">
        <v>232.8</v>
      </c>
      <c r="D24" s="5">
        <v>208</v>
      </c>
      <c r="E24" s="6">
        <v>19</v>
      </c>
      <c r="F24" s="7">
        <v>51</v>
      </c>
      <c r="G24" s="8">
        <v>20</v>
      </c>
      <c r="H24" s="9">
        <f>E24-G24</f>
        <v>-1</v>
      </c>
      <c r="I24" s="31">
        <v>-4.0710976082740444</v>
      </c>
      <c r="J24" s="47" t="str">
        <f>IF(ABS($I24)&gt;=5,SIGN($H24*$I24),"")</f>
        <v/>
      </c>
      <c r="K24" s="48" t="str">
        <f>IF(ABS($I24)&gt;=10,SIGN($H24*$I24),"")</f>
        <v/>
      </c>
    </row>
    <row r="25" spans="1:11" x14ac:dyDescent="0.35">
      <c r="A25" s="1" t="s">
        <v>247</v>
      </c>
      <c r="B25" s="2" t="s">
        <v>45</v>
      </c>
      <c r="C25" s="15">
        <v>239.5</v>
      </c>
      <c r="D25" s="5">
        <v>203</v>
      </c>
      <c r="E25" s="6">
        <v>20</v>
      </c>
      <c r="F25" s="7">
        <v>46</v>
      </c>
      <c r="G25" s="8">
        <v>21</v>
      </c>
      <c r="H25" s="9">
        <f>E25-G25</f>
        <v>-1</v>
      </c>
      <c r="I25" s="31">
        <v>0.80742296918765533</v>
      </c>
      <c r="J25" s="47" t="str">
        <f>IF(ABS($I25)&gt;=5,SIGN($H25*$I25),"")</f>
        <v/>
      </c>
      <c r="K25" s="48" t="str">
        <f>IF(ABS($I25)&gt;=10,SIGN($H25*$I25),"")</f>
        <v/>
      </c>
    </row>
    <row r="26" spans="1:11" x14ac:dyDescent="0.35">
      <c r="A26" s="1" t="s">
        <v>248</v>
      </c>
      <c r="B26" s="2" t="s">
        <v>137</v>
      </c>
      <c r="C26" s="15">
        <v>233.6</v>
      </c>
      <c r="D26" s="5">
        <v>144</v>
      </c>
      <c r="E26" s="6">
        <v>25</v>
      </c>
      <c r="F26" s="7">
        <v>42</v>
      </c>
      <c r="G26" s="8">
        <v>22</v>
      </c>
      <c r="H26" s="9">
        <f>E26-G26</f>
        <v>3</v>
      </c>
      <c r="I26" s="31">
        <v>3.9861624649860232</v>
      </c>
      <c r="J26" s="47" t="str">
        <f>IF(ABS($I26)&gt;=5,SIGN($H26*$I26),"")</f>
        <v/>
      </c>
      <c r="K26" s="48" t="str">
        <f>IF(ABS($I26)&gt;=10,SIGN($H26*$I26),"")</f>
        <v/>
      </c>
    </row>
    <row r="27" spans="1:11" x14ac:dyDescent="0.35">
      <c r="A27" s="1" t="s">
        <v>911</v>
      </c>
      <c r="B27" s="2" t="s">
        <v>31</v>
      </c>
      <c r="C27" s="15">
        <v>227</v>
      </c>
      <c r="D27" s="5">
        <v>194</v>
      </c>
      <c r="E27" s="6">
        <v>22</v>
      </c>
      <c r="F27" s="7">
        <v>40</v>
      </c>
      <c r="G27" s="8">
        <v>23</v>
      </c>
      <c r="H27" s="9">
        <f>E27-G27</f>
        <v>-1</v>
      </c>
      <c r="I27" s="31">
        <v>-1.6168411980176529</v>
      </c>
      <c r="J27" s="47" t="str">
        <f>IF(ABS($I27)&gt;=5,SIGN($H27*$I27),"")</f>
        <v/>
      </c>
      <c r="K27" s="48" t="str">
        <f>IF(ABS($I27)&gt;=10,SIGN($H27*$I27),"")</f>
        <v/>
      </c>
    </row>
    <row r="28" spans="1:11" x14ac:dyDescent="0.35">
      <c r="A28" s="1" t="s">
        <v>912</v>
      </c>
      <c r="B28" s="2" t="s">
        <v>27</v>
      </c>
      <c r="C28" s="15">
        <v>232</v>
      </c>
      <c r="D28" s="5">
        <v>168</v>
      </c>
      <c r="E28" s="6">
        <v>23</v>
      </c>
      <c r="F28" s="7">
        <v>39</v>
      </c>
      <c r="G28" s="8">
        <v>24</v>
      </c>
      <c r="H28" s="9">
        <f>E28-G28</f>
        <v>-1</v>
      </c>
      <c r="I28" s="31">
        <v>0.80742296918765533</v>
      </c>
      <c r="J28" s="47" t="str">
        <f>IF(ABS($I28)&gt;=5,SIGN($H28*$I28),"")</f>
        <v/>
      </c>
      <c r="K28" s="48" t="str">
        <f>IF(ABS($I28)&gt;=10,SIGN($H28*$I28),"")</f>
        <v/>
      </c>
    </row>
    <row r="29" spans="1:11" x14ac:dyDescent="0.35">
      <c r="A29" s="1" t="s">
        <v>288</v>
      </c>
      <c r="B29" s="2" t="s">
        <v>20</v>
      </c>
      <c r="C29" s="15">
        <v>240.33333333333334</v>
      </c>
      <c r="D29" s="5">
        <v>142</v>
      </c>
      <c r="E29" s="6">
        <v>26</v>
      </c>
      <c r="F29" s="7">
        <v>35</v>
      </c>
      <c r="G29" s="8">
        <v>25</v>
      </c>
      <c r="H29" s="9">
        <f>E29-G29</f>
        <v>1</v>
      </c>
      <c r="I29" s="31">
        <v>1.6042577030812311</v>
      </c>
      <c r="J29" s="47" t="str">
        <f>IF(ABS($I29)&gt;=5,SIGN($H29*$I29),"")</f>
        <v/>
      </c>
      <c r="K29" s="48" t="str">
        <f>IF(ABS($I29)&gt;=10,SIGN($H29*$I29),"")</f>
        <v/>
      </c>
    </row>
    <row r="30" spans="1:11" x14ac:dyDescent="0.35">
      <c r="A30" s="1" t="s">
        <v>913</v>
      </c>
      <c r="B30" s="2" t="s">
        <v>46</v>
      </c>
      <c r="C30" s="15">
        <v>227</v>
      </c>
      <c r="D30" s="5">
        <v>151</v>
      </c>
      <c r="E30" s="6">
        <v>24</v>
      </c>
      <c r="F30" s="7">
        <v>34</v>
      </c>
      <c r="G30" s="8">
        <v>26</v>
      </c>
      <c r="H30" s="9">
        <f>E30-G30</f>
        <v>-2</v>
      </c>
      <c r="I30" s="31">
        <v>-0.69112691230338896</v>
      </c>
      <c r="J30" s="47" t="str">
        <f>IF(ABS($I30)&gt;=5,SIGN($H30*$I30),"")</f>
        <v/>
      </c>
      <c r="K30" s="48" t="str">
        <f>IF(ABS($I30)&gt;=10,SIGN($H30*$I30),"")</f>
        <v/>
      </c>
    </row>
    <row r="31" spans="1:11" x14ac:dyDescent="0.35">
      <c r="A31" s="1" t="s">
        <v>251</v>
      </c>
      <c r="B31" s="2" t="s">
        <v>9</v>
      </c>
      <c r="C31" s="15">
        <v>226</v>
      </c>
      <c r="D31" s="5">
        <v>101</v>
      </c>
      <c r="E31" s="6">
        <v>34</v>
      </c>
      <c r="F31" s="7">
        <v>34</v>
      </c>
      <c r="G31" s="8">
        <v>27</v>
      </c>
      <c r="H31" s="9">
        <f>E31-G31</f>
        <v>7</v>
      </c>
      <c r="I31" s="31">
        <v>3.9861624649860232</v>
      </c>
      <c r="J31" s="47" t="str">
        <f>IF(ABS($I31)&gt;=5,SIGN($H31*$I31),"")</f>
        <v/>
      </c>
      <c r="K31" s="48" t="str">
        <f>IF(ABS($I31)&gt;=10,SIGN($H31*$I31),"")</f>
        <v/>
      </c>
    </row>
    <row r="32" spans="1:11" x14ac:dyDescent="0.35">
      <c r="A32" s="1" t="s">
        <v>270</v>
      </c>
      <c r="B32" s="2" t="s">
        <v>910</v>
      </c>
      <c r="C32" s="15">
        <v>216.2</v>
      </c>
      <c r="D32" s="5">
        <v>131</v>
      </c>
      <c r="E32" s="6">
        <v>27</v>
      </c>
      <c r="F32" s="7">
        <v>34</v>
      </c>
      <c r="G32" s="8">
        <v>28</v>
      </c>
      <c r="H32" s="9">
        <f>E32-G32</f>
        <v>-1</v>
      </c>
      <c r="I32" s="31">
        <v>-3.92538332255981</v>
      </c>
      <c r="J32" s="47" t="str">
        <f>IF(ABS($I32)&gt;=5,SIGN($H32*$I32),"")</f>
        <v/>
      </c>
      <c r="K32" s="48" t="str">
        <f>IF(ABS($I32)&gt;=10,SIGN($H32*$I32),"")</f>
        <v/>
      </c>
    </row>
    <row r="33" spans="1:11" x14ac:dyDescent="0.35">
      <c r="A33" s="1" t="s">
        <v>271</v>
      </c>
      <c r="B33" s="2" t="s">
        <v>159</v>
      </c>
      <c r="C33" s="15">
        <v>231.4</v>
      </c>
      <c r="D33" s="5">
        <v>84</v>
      </c>
      <c r="E33" s="6">
        <v>39</v>
      </c>
      <c r="F33" s="7">
        <v>33</v>
      </c>
      <c r="G33" s="8">
        <v>29</v>
      </c>
      <c r="H33" s="9">
        <f>E33-G33</f>
        <v>10</v>
      </c>
      <c r="I33" s="31">
        <v>-1.1466397328161975</v>
      </c>
      <c r="J33" s="47" t="str">
        <f>IF(ABS($I33)&gt;=5,SIGN($H33*$I33),"")</f>
        <v/>
      </c>
      <c r="K33" s="48" t="str">
        <f>IF(ABS($I33)&gt;=10,SIGN($H33*$I33),"")</f>
        <v/>
      </c>
    </row>
    <row r="34" spans="1:11" x14ac:dyDescent="0.35">
      <c r="A34" s="1" t="s">
        <v>266</v>
      </c>
      <c r="B34" s="2" t="s">
        <v>196</v>
      </c>
      <c r="C34" s="15">
        <v>227.2</v>
      </c>
      <c r="D34" s="5">
        <v>104</v>
      </c>
      <c r="E34" s="6">
        <v>30</v>
      </c>
      <c r="F34" s="7">
        <v>33</v>
      </c>
      <c r="G34" s="8">
        <v>30</v>
      </c>
      <c r="H34" s="9">
        <f>E34-G34</f>
        <v>0</v>
      </c>
      <c r="I34" s="31">
        <v>-5.6709243697479224</v>
      </c>
      <c r="J34" s="47">
        <f>IF(ABS($I34)&gt;=5,SIGN($H34*$I34),"")</f>
        <v>0</v>
      </c>
      <c r="K34" s="48" t="str">
        <f>IF(ABS($I34)&gt;=10,SIGN($H34*$I34),"")</f>
        <v/>
      </c>
    </row>
    <row r="35" spans="1:11" x14ac:dyDescent="0.35">
      <c r="A35" s="1" t="s">
        <v>914</v>
      </c>
      <c r="B35" s="2" t="s">
        <v>7</v>
      </c>
      <c r="C35" s="15">
        <v>227</v>
      </c>
      <c r="D35" s="5">
        <v>120</v>
      </c>
      <c r="E35" s="6">
        <v>28</v>
      </c>
      <c r="F35" s="7">
        <v>33</v>
      </c>
      <c r="G35" s="8">
        <v>31</v>
      </c>
      <c r="H35" s="9">
        <f>E35-G35</f>
        <v>-3</v>
      </c>
      <c r="I35" s="31">
        <v>0.21478991596637798</v>
      </c>
      <c r="J35" s="47" t="str">
        <f>IF(ABS($I35)&gt;=5,SIGN($H35*$I35),"")</f>
        <v/>
      </c>
      <c r="K35" s="48" t="str">
        <f>IF(ABS($I35)&gt;=10,SIGN($H35*$I35),"")</f>
        <v/>
      </c>
    </row>
    <row r="36" spans="1:11" x14ac:dyDescent="0.35">
      <c r="A36" s="1" t="s">
        <v>244</v>
      </c>
      <c r="B36" s="2" t="s">
        <v>23</v>
      </c>
      <c r="C36" s="15">
        <v>230.25</v>
      </c>
      <c r="D36" s="5">
        <v>81</v>
      </c>
      <c r="E36" s="6">
        <v>41</v>
      </c>
      <c r="F36" s="7">
        <v>32</v>
      </c>
      <c r="G36" s="8">
        <v>32</v>
      </c>
      <c r="H36" s="9">
        <f>E36-G36</f>
        <v>9</v>
      </c>
      <c r="I36" s="31">
        <v>3.4442577030812345</v>
      </c>
      <c r="J36" s="47" t="str">
        <f>IF(ABS($I36)&gt;=5,SIGN($H36*$I36),"")</f>
        <v/>
      </c>
      <c r="K36" s="48" t="str">
        <f>IF(ABS($I36)&gt;=10,SIGN($H36*$I36),"")</f>
        <v/>
      </c>
    </row>
    <row r="37" spans="1:11" x14ac:dyDescent="0.35">
      <c r="A37" s="1" t="s">
        <v>915</v>
      </c>
      <c r="B37" s="2" t="s">
        <v>916</v>
      </c>
      <c r="C37" s="15">
        <v>226</v>
      </c>
      <c r="D37" s="5">
        <v>87</v>
      </c>
      <c r="E37" s="6">
        <v>37</v>
      </c>
      <c r="F37" s="7">
        <v>29</v>
      </c>
      <c r="G37" s="8">
        <v>33</v>
      </c>
      <c r="H37" s="9">
        <f>E37-G37</f>
        <v>4</v>
      </c>
      <c r="I37" s="31">
        <v>9.3942577030812231</v>
      </c>
      <c r="J37" s="47">
        <f>IF(ABS($I37)&gt;=5,SIGN($H37*$I37),"")</f>
        <v>1</v>
      </c>
      <c r="K37" s="48" t="str">
        <f>IF(ABS($I37)&gt;=10,SIGN($H37*$I37),"")</f>
        <v/>
      </c>
    </row>
    <row r="38" spans="1:11" x14ac:dyDescent="0.35">
      <c r="A38" s="1" t="s">
        <v>275</v>
      </c>
      <c r="B38" s="2" t="s">
        <v>45</v>
      </c>
      <c r="C38" s="15">
        <v>229</v>
      </c>
      <c r="D38" s="5">
        <v>63</v>
      </c>
      <c r="E38" s="6">
        <v>45</v>
      </c>
      <c r="F38" s="7">
        <v>28</v>
      </c>
      <c r="G38" s="8">
        <v>34</v>
      </c>
      <c r="H38" s="9">
        <f>E38-G38</f>
        <v>11</v>
      </c>
      <c r="I38" s="31">
        <v>0.80742296918765533</v>
      </c>
      <c r="J38" s="47" t="str">
        <f>IF(ABS($I38)&gt;=5,SIGN($H38*$I38),"")</f>
        <v/>
      </c>
      <c r="K38" s="48" t="str">
        <f>IF(ABS($I38)&gt;=10,SIGN($H38*$I38),"")</f>
        <v/>
      </c>
    </row>
    <row r="39" spans="1:11" x14ac:dyDescent="0.35">
      <c r="A39" s="1" t="s">
        <v>274</v>
      </c>
      <c r="B39" s="2" t="s">
        <v>85</v>
      </c>
      <c r="C39" s="15">
        <v>228.75</v>
      </c>
      <c r="D39" s="5">
        <v>103</v>
      </c>
      <c r="E39" s="6">
        <v>31</v>
      </c>
      <c r="F39" s="7">
        <v>28</v>
      </c>
      <c r="G39" s="8">
        <v>35</v>
      </c>
      <c r="H39" s="9">
        <f>E39-G39</f>
        <v>-4</v>
      </c>
      <c r="I39" s="31">
        <v>-4.707115923292406</v>
      </c>
      <c r="J39" s="47" t="str">
        <f>IF(ABS($I39)&gt;=5,SIGN($H39*$I39),"")</f>
        <v/>
      </c>
      <c r="K39" s="48" t="str">
        <f>IF(ABS($I39)&gt;=10,SIGN($H39*$I39),"")</f>
        <v/>
      </c>
    </row>
    <row r="40" spans="1:11" x14ac:dyDescent="0.35">
      <c r="A40" s="1" t="s">
        <v>268</v>
      </c>
      <c r="B40" s="2" t="s">
        <v>41</v>
      </c>
      <c r="C40" s="15">
        <v>219.5</v>
      </c>
      <c r="D40" s="5">
        <v>84</v>
      </c>
      <c r="E40" s="6">
        <v>40</v>
      </c>
      <c r="F40" s="7">
        <v>27</v>
      </c>
      <c r="G40" s="8">
        <v>36</v>
      </c>
      <c r="H40" s="9">
        <f>E40-G40</f>
        <v>4</v>
      </c>
      <c r="I40" s="31">
        <v>-2.3078256302521254</v>
      </c>
      <c r="J40" s="47" t="str">
        <f>IF(ABS($I40)&gt;=5,SIGN($H40*$I40),"")</f>
        <v/>
      </c>
      <c r="K40" s="48" t="str">
        <f>IF(ABS($I40)&gt;=10,SIGN($H40*$I40),"")</f>
        <v/>
      </c>
    </row>
    <row r="41" spans="1:11" x14ac:dyDescent="0.35">
      <c r="A41" s="1" t="s">
        <v>284</v>
      </c>
      <c r="B41" s="2" t="s">
        <v>910</v>
      </c>
      <c r="C41" s="15">
        <v>216.8</v>
      </c>
      <c r="D41" s="5">
        <v>108</v>
      </c>
      <c r="E41" s="6">
        <v>29</v>
      </c>
      <c r="F41" s="7">
        <v>27</v>
      </c>
      <c r="G41" s="8">
        <v>37</v>
      </c>
      <c r="H41" s="9">
        <f>E41-G41</f>
        <v>-8</v>
      </c>
      <c r="I41" s="31">
        <v>-3.92538332255981</v>
      </c>
      <c r="J41" s="47" t="str">
        <f>IF(ABS($I41)&gt;=5,SIGN($H41*$I41),"")</f>
        <v/>
      </c>
      <c r="K41" s="48" t="str">
        <f>IF(ABS($I41)&gt;=10,SIGN($H41*$I41),"")</f>
        <v/>
      </c>
    </row>
    <row r="42" spans="1:11" x14ac:dyDescent="0.35">
      <c r="A42" s="1" t="s">
        <v>242</v>
      </c>
      <c r="B42" s="2" t="s">
        <v>56</v>
      </c>
      <c r="C42" s="15">
        <v>217.2</v>
      </c>
      <c r="D42" s="5">
        <v>102</v>
      </c>
      <c r="E42" s="6">
        <v>33</v>
      </c>
      <c r="F42" s="7">
        <v>26</v>
      </c>
      <c r="G42" s="8">
        <v>38</v>
      </c>
      <c r="H42" s="9">
        <f>E42-G42</f>
        <v>-5</v>
      </c>
      <c r="I42" s="31">
        <v>-4.0710976082740444</v>
      </c>
      <c r="J42" s="47" t="str">
        <f>IF(ABS($I42)&gt;=5,SIGN($H42*$I42),"")</f>
        <v/>
      </c>
      <c r="K42" s="48" t="str">
        <f>IF(ABS($I42)&gt;=10,SIGN($H42*$I42),"")</f>
        <v/>
      </c>
    </row>
    <row r="43" spans="1:11" x14ac:dyDescent="0.35">
      <c r="A43" s="1" t="s">
        <v>250</v>
      </c>
      <c r="B43" s="2" t="s">
        <v>910</v>
      </c>
      <c r="C43" s="15">
        <v>217</v>
      </c>
      <c r="D43" s="5">
        <v>103</v>
      </c>
      <c r="E43" s="6">
        <v>32</v>
      </c>
      <c r="F43" s="7">
        <v>26</v>
      </c>
      <c r="G43" s="8">
        <v>39</v>
      </c>
      <c r="H43" s="9">
        <f>E43-G43</f>
        <v>-7</v>
      </c>
      <c r="I43" s="31">
        <v>-3.92538332255981</v>
      </c>
      <c r="J43" s="47" t="str">
        <f>IF(ABS($I43)&gt;=5,SIGN($H43*$I43),"")</f>
        <v/>
      </c>
      <c r="K43" s="48" t="str">
        <f>IF(ABS($I43)&gt;=10,SIGN($H43*$I43),"")</f>
        <v/>
      </c>
    </row>
    <row r="44" spans="1:11" x14ac:dyDescent="0.35">
      <c r="A44" s="1" t="s">
        <v>282</v>
      </c>
      <c r="B44" s="2" t="s">
        <v>917</v>
      </c>
      <c r="C44" s="15">
        <v>215.75</v>
      </c>
      <c r="D44" s="5">
        <v>54</v>
      </c>
      <c r="E44" s="6">
        <v>48</v>
      </c>
      <c r="F44" s="7">
        <v>23</v>
      </c>
      <c r="G44" s="8">
        <v>40</v>
      </c>
      <c r="H44" s="9">
        <f>E44-G44</f>
        <v>8</v>
      </c>
      <c r="I44" s="31">
        <v>0.25288865546218631</v>
      </c>
      <c r="J44" s="47" t="str">
        <f>IF(ABS($I44)&gt;=5,SIGN($H44*$I44),"")</f>
        <v/>
      </c>
      <c r="K44" s="48" t="str">
        <f>IF(ABS($I44)&gt;=10,SIGN($H44*$I44),"")</f>
        <v/>
      </c>
    </row>
    <row r="45" spans="1:11" x14ac:dyDescent="0.35">
      <c r="A45" s="1" t="s">
        <v>258</v>
      </c>
      <c r="B45" s="2" t="s">
        <v>910</v>
      </c>
      <c r="C45" s="15">
        <v>214.75</v>
      </c>
      <c r="D45" s="5">
        <v>101</v>
      </c>
      <c r="E45" s="6">
        <v>35</v>
      </c>
      <c r="F45" s="7">
        <v>23</v>
      </c>
      <c r="G45" s="8">
        <v>41</v>
      </c>
      <c r="H45" s="9">
        <f>E45-G45</f>
        <v>-6</v>
      </c>
      <c r="I45" s="31">
        <v>-3.4524089635854125</v>
      </c>
      <c r="J45" s="47" t="str">
        <f>IF(ABS($I45)&gt;=5,SIGN($H45*$I45),"")</f>
        <v/>
      </c>
      <c r="K45" s="48" t="str">
        <f>IF(ABS($I45)&gt;=10,SIGN($H45*$I45),"")</f>
        <v/>
      </c>
    </row>
    <row r="46" spans="1:11" x14ac:dyDescent="0.35">
      <c r="A46" s="1" t="s">
        <v>257</v>
      </c>
      <c r="B46" s="2" t="s">
        <v>9</v>
      </c>
      <c r="C46" s="15">
        <v>217.6</v>
      </c>
      <c r="D46" s="5">
        <v>43</v>
      </c>
      <c r="E46" s="6">
        <v>50</v>
      </c>
      <c r="F46" s="7">
        <v>21</v>
      </c>
      <c r="G46" s="8">
        <v>42</v>
      </c>
      <c r="H46" s="9">
        <f>E46-G46</f>
        <v>8</v>
      </c>
      <c r="I46" s="31">
        <v>3.9861624649860232</v>
      </c>
      <c r="J46" s="47" t="str">
        <f>IF(ABS($I46)&gt;=5,SIGN($H46*$I46),"")</f>
        <v/>
      </c>
      <c r="K46" s="48" t="str">
        <f>IF(ABS($I46)&gt;=10,SIGN($H46*$I46),"")</f>
        <v/>
      </c>
    </row>
    <row r="47" spans="1:11" x14ac:dyDescent="0.35">
      <c r="A47" s="1" t="s">
        <v>264</v>
      </c>
      <c r="B47" s="2" t="s">
        <v>265</v>
      </c>
      <c r="C47" s="15">
        <v>207</v>
      </c>
      <c r="D47" s="5">
        <v>91</v>
      </c>
      <c r="E47" s="6">
        <v>36</v>
      </c>
      <c r="F47" s="7">
        <v>21</v>
      </c>
      <c r="G47" s="8">
        <v>43</v>
      </c>
      <c r="H47" s="9">
        <f>E47-G47</f>
        <v>-7</v>
      </c>
      <c r="I47" s="31">
        <v>-5.6608411980176641</v>
      </c>
      <c r="J47" s="47">
        <f>IF(ABS($I47)&gt;=5,SIGN($H47*$I47),"")</f>
        <v>1</v>
      </c>
      <c r="K47" s="48" t="str">
        <f>IF(ABS($I47)&gt;=10,SIGN($H47*$I47),"")</f>
        <v/>
      </c>
    </row>
    <row r="48" spans="1:11" x14ac:dyDescent="0.35">
      <c r="A48" s="1" t="s">
        <v>918</v>
      </c>
      <c r="B48" s="2" t="s">
        <v>9</v>
      </c>
      <c r="C48" s="15">
        <v>209.4</v>
      </c>
      <c r="D48" s="5">
        <v>59</v>
      </c>
      <c r="E48" s="6">
        <v>47</v>
      </c>
      <c r="F48" s="7">
        <v>20</v>
      </c>
      <c r="G48" s="8">
        <v>44</v>
      </c>
      <c r="H48" s="9">
        <f>E48-G48</f>
        <v>3</v>
      </c>
      <c r="I48" s="31">
        <v>3.9861624649860232</v>
      </c>
      <c r="J48" s="47" t="str">
        <f>IF(ABS($I48)&gt;=5,SIGN($H48*$I48),"")</f>
        <v/>
      </c>
      <c r="K48" s="48" t="str">
        <f>IF(ABS($I48)&gt;=10,SIGN($H48*$I48),"")</f>
        <v/>
      </c>
    </row>
    <row r="49" spans="1:11" x14ac:dyDescent="0.35">
      <c r="A49" s="1" t="s">
        <v>277</v>
      </c>
      <c r="B49" s="2" t="s">
        <v>206</v>
      </c>
      <c r="C49" s="15">
        <v>207.8</v>
      </c>
      <c r="D49" s="5">
        <v>85</v>
      </c>
      <c r="E49" s="6">
        <v>38</v>
      </c>
      <c r="F49" s="7">
        <v>20</v>
      </c>
      <c r="G49" s="8">
        <v>45</v>
      </c>
      <c r="H49" s="9">
        <f>E49-G49</f>
        <v>-7</v>
      </c>
      <c r="I49" s="31">
        <v>-7.8709243697479394</v>
      </c>
      <c r="J49" s="47">
        <f>IF(ABS($I49)&gt;=5,SIGN($H49*$I49),"")</f>
        <v>1</v>
      </c>
      <c r="K49" s="48" t="str">
        <f>IF(ABS($I49)&gt;=10,SIGN($H49*$I49),"")</f>
        <v/>
      </c>
    </row>
    <row r="50" spans="1:11" x14ac:dyDescent="0.35">
      <c r="A50" s="1" t="s">
        <v>290</v>
      </c>
      <c r="B50" s="2" t="s">
        <v>58</v>
      </c>
      <c r="C50" s="15">
        <v>210</v>
      </c>
      <c r="D50" s="5">
        <v>64</v>
      </c>
      <c r="E50" s="6">
        <v>44</v>
      </c>
      <c r="F50" s="7">
        <v>19</v>
      </c>
      <c r="G50" s="8">
        <v>46</v>
      </c>
      <c r="H50" s="9">
        <f>E50-G50</f>
        <v>-2</v>
      </c>
      <c r="I50" s="31">
        <v>1.1602577030812427</v>
      </c>
      <c r="J50" s="47" t="str">
        <f>IF(ABS($I50)&gt;=5,SIGN($H50*$I50),"")</f>
        <v/>
      </c>
      <c r="K50" s="48" t="str">
        <f>IF(ABS($I50)&gt;=10,SIGN($H50*$I50),"")</f>
        <v/>
      </c>
    </row>
    <row r="51" spans="1:11" x14ac:dyDescent="0.35">
      <c r="A51" s="1" t="s">
        <v>278</v>
      </c>
      <c r="B51" s="2" t="s">
        <v>46</v>
      </c>
      <c r="C51" s="15">
        <v>210.8</v>
      </c>
      <c r="D51" s="5">
        <v>61</v>
      </c>
      <c r="E51" s="6">
        <v>46</v>
      </c>
      <c r="F51" s="7">
        <v>18</v>
      </c>
      <c r="G51" s="8">
        <v>47</v>
      </c>
      <c r="H51" s="9">
        <f>E51-G51</f>
        <v>-1</v>
      </c>
      <c r="I51" s="31">
        <v>-0.69112691230338896</v>
      </c>
      <c r="J51" s="47" t="str">
        <f>IF(ABS($I51)&gt;=5,SIGN($H51*$I51),"")</f>
        <v/>
      </c>
      <c r="K51" s="48" t="str">
        <f>IF(ABS($I51)&gt;=10,SIGN($H51*$I51),"")</f>
        <v/>
      </c>
    </row>
    <row r="52" spans="1:11" x14ac:dyDescent="0.35">
      <c r="A52" s="1" t="s">
        <v>269</v>
      </c>
      <c r="B52" s="2" t="s">
        <v>46</v>
      </c>
      <c r="C52" s="15">
        <v>208.33333333333334</v>
      </c>
      <c r="D52" s="5">
        <v>72</v>
      </c>
      <c r="E52" s="6">
        <v>42</v>
      </c>
      <c r="F52" s="7">
        <v>17</v>
      </c>
      <c r="G52" s="8">
        <v>48</v>
      </c>
      <c r="H52" s="9">
        <f>E52-G52</f>
        <v>-6</v>
      </c>
      <c r="I52" s="31">
        <v>-5.0480499892264845</v>
      </c>
      <c r="J52" s="47">
        <f>IF(ABS($I52)&gt;=5,SIGN($H52*$I52),"")</f>
        <v>1</v>
      </c>
      <c r="K52" s="48" t="str">
        <f>IF(ABS($I52)&gt;=10,SIGN($H52*$I52),"")</f>
        <v/>
      </c>
    </row>
    <row r="53" spans="1:11" x14ac:dyDescent="0.35">
      <c r="A53" s="1" t="s">
        <v>255</v>
      </c>
      <c r="B53" s="2" t="s">
        <v>901</v>
      </c>
      <c r="C53" s="15">
        <v>252</v>
      </c>
      <c r="D53" s="5">
        <v>71</v>
      </c>
      <c r="E53" s="6">
        <v>43</v>
      </c>
      <c r="F53" s="7">
        <v>16</v>
      </c>
      <c r="G53" s="8">
        <v>49</v>
      </c>
      <c r="H53" s="9">
        <f>E53-G53</f>
        <v>-6</v>
      </c>
      <c r="I53" s="31">
        <v>-0.3557422969187769</v>
      </c>
      <c r="J53" s="47" t="str">
        <f>IF(ABS($I53)&gt;=5,SIGN($H53*$I53),"")</f>
        <v/>
      </c>
      <c r="K53" s="48" t="str">
        <f>IF(ABS($I53)&gt;=10,SIGN($H53*$I53),"")</f>
        <v/>
      </c>
    </row>
    <row r="54" spans="1:11" x14ac:dyDescent="0.35">
      <c r="A54" s="1" t="s">
        <v>286</v>
      </c>
      <c r="B54" s="2" t="s">
        <v>39</v>
      </c>
      <c r="C54" s="15">
        <v>218.33333333333334</v>
      </c>
      <c r="D54" s="5">
        <v>42</v>
      </c>
      <c r="E54" s="6">
        <v>51</v>
      </c>
      <c r="F54" s="7">
        <v>16</v>
      </c>
      <c r="G54" s="8">
        <v>50</v>
      </c>
      <c r="H54" s="9">
        <f>E54-G54</f>
        <v>1</v>
      </c>
      <c r="I54" s="31">
        <v>2.2442577030812174</v>
      </c>
      <c r="J54" s="47" t="str">
        <f>IF(ABS($I54)&gt;=5,SIGN($H54*$I54),"")</f>
        <v/>
      </c>
      <c r="K54" s="48" t="str">
        <f>IF(ABS($I54)&gt;=10,SIGN($H54*$I54),"")</f>
        <v/>
      </c>
    </row>
    <row r="55" spans="1:11" x14ac:dyDescent="0.35">
      <c r="A55" s="1" t="s">
        <v>285</v>
      </c>
      <c r="B55" s="2" t="s">
        <v>917</v>
      </c>
      <c r="C55" s="15">
        <v>229.5</v>
      </c>
      <c r="D55" s="5">
        <v>34</v>
      </c>
      <c r="E55" s="6">
        <v>53</v>
      </c>
      <c r="F55" s="7">
        <v>15</v>
      </c>
      <c r="G55" s="8">
        <v>51</v>
      </c>
      <c r="H55" s="9">
        <f>E55-G55</f>
        <v>2</v>
      </c>
      <c r="I55" s="31">
        <v>-0.2932422969187769</v>
      </c>
      <c r="J55" s="47" t="str">
        <f>IF(ABS($I55)&gt;=5,SIGN($H55*$I55),"")</f>
        <v/>
      </c>
      <c r="K55" s="48" t="str">
        <f>IF(ABS($I55)&gt;=10,SIGN($H55*$I55),"")</f>
        <v/>
      </c>
    </row>
    <row r="56" spans="1:11" x14ac:dyDescent="0.35">
      <c r="A56" s="1" t="s">
        <v>919</v>
      </c>
      <c r="B56" s="2" t="s">
        <v>910</v>
      </c>
      <c r="C56" s="15">
        <v>214.8</v>
      </c>
      <c r="D56" s="5">
        <v>42</v>
      </c>
      <c r="E56" s="6">
        <v>52</v>
      </c>
      <c r="F56" s="7">
        <v>14</v>
      </c>
      <c r="G56" s="8">
        <v>52</v>
      </c>
      <c r="H56" s="9">
        <f>E56-G56</f>
        <v>0</v>
      </c>
      <c r="I56" s="31">
        <v>-3.92538332255981</v>
      </c>
      <c r="J56" s="47" t="str">
        <f>IF(ABS($I56)&gt;=5,SIGN($H56*$I56),"")</f>
        <v/>
      </c>
      <c r="K56" s="48" t="str">
        <f>IF(ABS($I56)&gt;=10,SIGN($H56*$I56),"")</f>
        <v/>
      </c>
    </row>
    <row r="57" spans="1:11" x14ac:dyDescent="0.35">
      <c r="A57" s="1" t="s">
        <v>920</v>
      </c>
      <c r="B57" s="2" t="s">
        <v>118</v>
      </c>
      <c r="C57" s="15">
        <v>239</v>
      </c>
      <c r="D57" s="5">
        <v>48</v>
      </c>
      <c r="E57" s="6">
        <v>49</v>
      </c>
      <c r="F57" s="7">
        <v>11</v>
      </c>
      <c r="G57" s="8">
        <v>53</v>
      </c>
      <c r="H57" s="9">
        <f>E57-G57</f>
        <v>-4</v>
      </c>
      <c r="I57" s="31">
        <v>-3.2018961430726165</v>
      </c>
      <c r="J57" s="47" t="str">
        <f>IF(ABS($I57)&gt;=5,SIGN($H57*$I57),"")</f>
        <v/>
      </c>
      <c r="K57" s="48" t="str">
        <f>IF(ABS($I57)&gt;=10,SIGN($H57*$I57),"")</f>
        <v/>
      </c>
    </row>
    <row r="58" spans="1:11" x14ac:dyDescent="0.35">
      <c r="A58" s="1" t="s">
        <v>267</v>
      </c>
      <c r="B58" s="2" t="s">
        <v>45</v>
      </c>
      <c r="C58" s="15">
        <v>211.75</v>
      </c>
      <c r="D58" s="5">
        <v>24</v>
      </c>
      <c r="E58" s="6">
        <v>57</v>
      </c>
      <c r="F58" s="7">
        <v>11</v>
      </c>
      <c r="G58" s="8">
        <v>54</v>
      </c>
      <c r="H58" s="9">
        <f>E58-G58</f>
        <v>3</v>
      </c>
      <c r="I58" s="31">
        <v>0.80742296918765533</v>
      </c>
      <c r="J58" s="47" t="str">
        <f>IF(ABS($I58)&gt;=5,SIGN($H58*$I58),"")</f>
        <v/>
      </c>
      <c r="K58" s="48" t="str">
        <f>IF(ABS($I58)&gt;=10,SIGN($H58*$I58),"")</f>
        <v/>
      </c>
    </row>
    <row r="59" spans="1:11" x14ac:dyDescent="0.35">
      <c r="A59" s="1" t="s">
        <v>254</v>
      </c>
      <c r="B59" s="2" t="s">
        <v>157</v>
      </c>
      <c r="C59" s="15">
        <v>210.75</v>
      </c>
      <c r="D59" s="5">
        <v>11</v>
      </c>
      <c r="E59" s="6">
        <v>62</v>
      </c>
      <c r="F59" s="7">
        <v>11</v>
      </c>
      <c r="G59" s="8">
        <v>55</v>
      </c>
      <c r="H59" s="9">
        <f>E59-G59</f>
        <v>7</v>
      </c>
      <c r="I59" s="31">
        <v>9.5884507649230954E-2</v>
      </c>
      <c r="J59" s="47" t="str">
        <f>IF(ABS($I59)&gt;=5,SIGN($H59*$I59),"")</f>
        <v/>
      </c>
      <c r="K59" s="48" t="str">
        <f>IF(ABS($I59)&gt;=10,SIGN($H59*$I59),"")</f>
        <v/>
      </c>
    </row>
    <row r="60" spans="1:11" x14ac:dyDescent="0.35">
      <c r="A60" s="1" t="s">
        <v>261</v>
      </c>
      <c r="B60" s="2" t="s">
        <v>48</v>
      </c>
      <c r="C60" s="15">
        <v>209.8</v>
      </c>
      <c r="D60" s="5">
        <v>11</v>
      </c>
      <c r="E60" s="6">
        <v>63</v>
      </c>
      <c r="F60" s="7">
        <v>11</v>
      </c>
      <c r="G60" s="8">
        <v>56</v>
      </c>
      <c r="H60" s="9">
        <f>E60-G60</f>
        <v>7</v>
      </c>
      <c r="I60" s="31">
        <v>-1.8401551389786448</v>
      </c>
      <c r="J60" s="47" t="str">
        <f>IF(ABS($I60)&gt;=5,SIGN($H60*$I60),"")</f>
        <v/>
      </c>
      <c r="K60" s="48" t="str">
        <f>IF(ABS($I60)&gt;=10,SIGN($H60*$I60),"")</f>
        <v/>
      </c>
    </row>
    <row r="61" spans="1:11" x14ac:dyDescent="0.35">
      <c r="A61" s="1" t="s">
        <v>263</v>
      </c>
      <c r="B61" s="2" t="s">
        <v>147</v>
      </c>
      <c r="C61" s="15">
        <v>205</v>
      </c>
      <c r="D61" s="5">
        <v>19</v>
      </c>
      <c r="E61" s="6">
        <v>60</v>
      </c>
      <c r="F61" s="7">
        <v>11</v>
      </c>
      <c r="G61" s="8">
        <v>57</v>
      </c>
      <c r="H61" s="9">
        <f>E61-G61</f>
        <v>3</v>
      </c>
      <c r="I61" s="31">
        <v>-4.0710976082740444</v>
      </c>
      <c r="J61" s="47" t="str">
        <f>IF(ABS($I61)&gt;=5,SIGN($H61*$I61),"")</f>
        <v/>
      </c>
      <c r="K61" s="48" t="str">
        <f>IF(ABS($I61)&gt;=10,SIGN($H61*$I61),"")</f>
        <v/>
      </c>
    </row>
    <row r="62" spans="1:11" x14ac:dyDescent="0.35">
      <c r="A62" s="1" t="s">
        <v>287</v>
      </c>
      <c r="B62" s="2" t="s">
        <v>46</v>
      </c>
      <c r="C62" s="15">
        <v>206.6</v>
      </c>
      <c r="D62" s="5">
        <v>24</v>
      </c>
      <c r="E62" s="6">
        <v>58</v>
      </c>
      <c r="F62" s="7">
        <v>10</v>
      </c>
      <c r="G62" s="8">
        <v>58</v>
      </c>
      <c r="H62" s="9">
        <f>E62-G62</f>
        <v>0</v>
      </c>
      <c r="I62" s="31">
        <v>-0.69112691230338896</v>
      </c>
      <c r="J62" s="47" t="str">
        <f>IF(ABS($I62)&gt;=5,SIGN($H62*$I62),"")</f>
        <v/>
      </c>
      <c r="K62" s="48" t="str">
        <f>IF(ABS($I62)&gt;=10,SIGN($H62*$I62),"")</f>
        <v/>
      </c>
    </row>
    <row r="63" spans="1:11" x14ac:dyDescent="0.35">
      <c r="A63" s="1" t="s">
        <v>921</v>
      </c>
      <c r="B63" s="2" t="s">
        <v>246</v>
      </c>
      <c r="C63" s="15">
        <v>210.33333333333334</v>
      </c>
      <c r="D63" s="5">
        <v>30</v>
      </c>
      <c r="E63" s="6">
        <v>54</v>
      </c>
      <c r="F63" s="7">
        <v>9</v>
      </c>
      <c r="G63" s="8">
        <v>59</v>
      </c>
      <c r="H63" s="9">
        <f>E63-G63</f>
        <v>-5</v>
      </c>
      <c r="I63" s="31">
        <v>-10.421383322559819</v>
      </c>
      <c r="J63" s="47">
        <f>IF(ABS($I63)&gt;=5,SIGN($H63*$I63),"")</f>
        <v>1</v>
      </c>
      <c r="K63" s="48">
        <f>IF(ABS($I63)&gt;=10,SIGN($H63*$I63),"")</f>
        <v>1</v>
      </c>
    </row>
    <row r="64" spans="1:11" x14ac:dyDescent="0.35">
      <c r="A64" s="1" t="s">
        <v>289</v>
      </c>
      <c r="B64" s="2" t="s">
        <v>46</v>
      </c>
      <c r="C64" s="15">
        <v>204.4</v>
      </c>
      <c r="D64" s="5">
        <v>20</v>
      </c>
      <c r="E64" s="6">
        <v>59</v>
      </c>
      <c r="F64" s="7">
        <v>7</v>
      </c>
      <c r="G64" s="8">
        <v>60</v>
      </c>
      <c r="H64" s="9">
        <f>E64-G64</f>
        <v>-1</v>
      </c>
      <c r="I64" s="31">
        <v>-0.69112691230338896</v>
      </c>
      <c r="J64" s="47" t="str">
        <f>IF(ABS($I64)&gt;=5,SIGN($H64*$I64),"")</f>
        <v/>
      </c>
      <c r="K64" s="48" t="str">
        <f>IF(ABS($I64)&gt;=10,SIGN($H64*$I64),"")</f>
        <v/>
      </c>
    </row>
    <row r="65" spans="1:11" x14ac:dyDescent="0.35">
      <c r="A65" s="1" t="s">
        <v>922</v>
      </c>
      <c r="B65" s="2" t="s">
        <v>13</v>
      </c>
      <c r="C65" s="15">
        <v>191.6</v>
      </c>
      <c r="D65" s="5">
        <v>14</v>
      </c>
      <c r="E65" s="6">
        <v>61</v>
      </c>
      <c r="F65" s="7">
        <v>7</v>
      </c>
      <c r="G65" s="8">
        <v>61</v>
      </c>
      <c r="H65" s="9">
        <f>E65-G65</f>
        <v>0</v>
      </c>
      <c r="I65" s="31">
        <v>-4.0710976082740444</v>
      </c>
      <c r="J65" s="47" t="str">
        <f>IF(ABS($I65)&gt;=5,SIGN($H65*$I65),"")</f>
        <v/>
      </c>
      <c r="K65" s="48" t="str">
        <f>IF(ABS($I65)&gt;=10,SIGN($H65*$I65),"")</f>
        <v/>
      </c>
    </row>
    <row r="66" spans="1:11" x14ac:dyDescent="0.35">
      <c r="A66" s="1" t="s">
        <v>281</v>
      </c>
      <c r="B66" s="2" t="s">
        <v>48</v>
      </c>
      <c r="C66" s="15">
        <v>188.75</v>
      </c>
      <c r="D66" s="5">
        <v>25</v>
      </c>
      <c r="E66" s="6">
        <v>56</v>
      </c>
      <c r="F66" s="7">
        <v>7</v>
      </c>
      <c r="G66" s="8">
        <v>62</v>
      </c>
      <c r="H66" s="9">
        <f>E66-G66</f>
        <v>-6</v>
      </c>
      <c r="I66" s="31">
        <v>-2.0053759965524591</v>
      </c>
      <c r="J66" s="47" t="str">
        <f>IF(ABS($I66)&gt;=5,SIGN($H66*$I66),"")</f>
        <v/>
      </c>
      <c r="K66" s="48" t="str">
        <f>IF(ABS($I66)&gt;=10,SIGN($H66*$I66),"")</f>
        <v/>
      </c>
    </row>
    <row r="67" spans="1:11" x14ac:dyDescent="0.35">
      <c r="A67" s="1" t="s">
        <v>295</v>
      </c>
      <c r="B67" s="2" t="s">
        <v>916</v>
      </c>
      <c r="C67" s="15">
        <v>211.5</v>
      </c>
      <c r="D67" s="5">
        <v>6</v>
      </c>
      <c r="E67" s="6">
        <v>64</v>
      </c>
      <c r="F67" s="7">
        <v>6</v>
      </c>
      <c r="G67" s="8">
        <v>63</v>
      </c>
      <c r="H67" s="9">
        <f>E67-G67</f>
        <v>1</v>
      </c>
      <c r="I67" s="31">
        <v>12.544257703081229</v>
      </c>
      <c r="J67" s="47">
        <f>IF(ABS($I67)&gt;=5,SIGN($H67*$I67),"")</f>
        <v>1</v>
      </c>
      <c r="K67" s="48">
        <f>IF(ABS($I67)&gt;=10,SIGN($H67*$I67),"")</f>
        <v>1</v>
      </c>
    </row>
    <row r="68" spans="1:11" x14ac:dyDescent="0.35">
      <c r="A68" s="1" t="s">
        <v>291</v>
      </c>
      <c r="B68" s="2" t="s">
        <v>56</v>
      </c>
      <c r="C68" s="15">
        <v>191.5</v>
      </c>
      <c r="D68" s="5">
        <v>27</v>
      </c>
      <c r="E68" s="6">
        <v>55</v>
      </c>
      <c r="F68" s="7">
        <v>5</v>
      </c>
      <c r="G68" s="8">
        <v>64</v>
      </c>
      <c r="H68" s="9">
        <f>E68-G68</f>
        <v>-9</v>
      </c>
      <c r="I68" s="31">
        <v>-6.3927935789700427</v>
      </c>
      <c r="J68" s="47">
        <f>IF(ABS($I68)&gt;=5,SIGN($H68*$I68),"")</f>
        <v>1</v>
      </c>
      <c r="K68" s="48" t="str">
        <f>IF(ABS($I68)&gt;=10,SIGN($H68*$I68),"")</f>
        <v/>
      </c>
    </row>
    <row r="69" spans="1:11" x14ac:dyDescent="0.35">
      <c r="A69" s="1" t="s">
        <v>272</v>
      </c>
      <c r="B69" s="2" t="s">
        <v>48</v>
      </c>
      <c r="C69" s="15">
        <v>202</v>
      </c>
      <c r="D69" s="5">
        <v>4</v>
      </c>
      <c r="E69" s="6">
        <v>65</v>
      </c>
      <c r="F69" s="7">
        <v>4</v>
      </c>
      <c r="G69" s="8">
        <v>65</v>
      </c>
      <c r="H69" s="9">
        <f>E69-G69</f>
        <v>0</v>
      </c>
      <c r="I69" s="31">
        <v>-4.7550096961861641</v>
      </c>
      <c r="J69" s="47" t="str">
        <f>IF(ABS($I69)&gt;=5,SIGN($H69*$I69),"")</f>
        <v/>
      </c>
      <c r="K69" s="48" t="str">
        <f>IF(ABS($I69)&gt;=10,SIGN($H69*$I69),"")</f>
        <v/>
      </c>
    </row>
    <row r="70" spans="1:11" x14ac:dyDescent="0.35">
      <c r="A70" s="1" t="s">
        <v>273</v>
      </c>
      <c r="B70" s="2" t="s">
        <v>31</v>
      </c>
      <c r="C70" s="15">
        <v>198</v>
      </c>
      <c r="D70" s="5">
        <v>4</v>
      </c>
      <c r="E70" s="6">
        <v>66</v>
      </c>
      <c r="F70" s="7">
        <v>4</v>
      </c>
      <c r="G70" s="8">
        <v>66</v>
      </c>
      <c r="H70" s="9">
        <f>E70-G70</f>
        <v>0</v>
      </c>
      <c r="I70" s="31">
        <v>-1.6168411980176529</v>
      </c>
      <c r="J70" s="47" t="str">
        <f>IF(ABS($I70)&gt;=5,SIGN($H70*$I70),"")</f>
        <v/>
      </c>
      <c r="K70" s="48" t="str">
        <f>IF(ABS($I70)&gt;=10,SIGN($H70*$I70),"")</f>
        <v/>
      </c>
    </row>
    <row r="71" spans="1:11" x14ac:dyDescent="0.35">
      <c r="A71" s="1" t="s">
        <v>923</v>
      </c>
      <c r="B71" s="2" t="s">
        <v>924</v>
      </c>
      <c r="C71" s="15">
        <v>212</v>
      </c>
      <c r="D71" s="5">
        <v>3</v>
      </c>
      <c r="E71" s="6">
        <v>67</v>
      </c>
      <c r="F71" s="7">
        <v>3</v>
      </c>
      <c r="G71" s="8">
        <v>67</v>
      </c>
      <c r="H71" s="9">
        <f>E71-G71</f>
        <v>0</v>
      </c>
      <c r="I71" s="31">
        <v>2.7775910364145489</v>
      </c>
      <c r="J71" s="47" t="str">
        <f>IF(ABS($I71)&gt;=5,SIGN($H71*$I71),"")</f>
        <v/>
      </c>
      <c r="K71" s="48" t="str">
        <f>IF(ABS($I71)&gt;=10,SIGN($H71*$I71),"")</f>
        <v/>
      </c>
    </row>
    <row r="72" spans="1:11" x14ac:dyDescent="0.35">
      <c r="A72" s="1" t="s">
        <v>925</v>
      </c>
      <c r="B72" s="2" t="s">
        <v>901</v>
      </c>
      <c r="C72" s="15">
        <v>196.66666666666666</v>
      </c>
      <c r="D72" s="5">
        <v>3</v>
      </c>
      <c r="E72" s="6">
        <v>68</v>
      </c>
      <c r="F72" s="7">
        <v>3</v>
      </c>
      <c r="G72" s="8">
        <v>68</v>
      </c>
      <c r="H72" s="9">
        <f>E72-G72</f>
        <v>0</v>
      </c>
      <c r="I72" s="31">
        <v>1.4696545284780598</v>
      </c>
      <c r="J72" s="47" t="str">
        <f>IF(ABS($I72)&gt;=5,SIGN($H72*$I72),"")</f>
        <v/>
      </c>
      <c r="K72" s="48" t="str">
        <f>IF(ABS($I72)&gt;=10,SIGN($H72*$I72),"")</f>
        <v/>
      </c>
    </row>
    <row r="73" spans="1:11" x14ac:dyDescent="0.35">
      <c r="A73" s="1" t="s">
        <v>276</v>
      </c>
      <c r="B73" s="2" t="s">
        <v>149</v>
      </c>
      <c r="C73" s="15">
        <v>195</v>
      </c>
      <c r="D73" s="5">
        <v>3</v>
      </c>
      <c r="E73" s="6">
        <v>69</v>
      </c>
      <c r="F73" s="7">
        <v>3</v>
      </c>
      <c r="G73" s="8">
        <v>69</v>
      </c>
      <c r="H73" s="9">
        <f>E73-G73</f>
        <v>0</v>
      </c>
      <c r="I73" s="31">
        <v>3.5574229691876553</v>
      </c>
      <c r="J73" s="47" t="str">
        <f>IF(ABS($I73)&gt;=5,SIGN($H73*$I73),"")</f>
        <v/>
      </c>
      <c r="K73" s="48" t="str">
        <f>IF(ABS($I73)&gt;=10,SIGN($H73*$I73),"")</f>
        <v/>
      </c>
    </row>
    <row r="74" spans="1:11" x14ac:dyDescent="0.35">
      <c r="A74" s="1" t="s">
        <v>293</v>
      </c>
      <c r="B74" s="2" t="s">
        <v>25</v>
      </c>
      <c r="C74" s="15">
        <v>182.5</v>
      </c>
      <c r="D74" s="5">
        <v>3</v>
      </c>
      <c r="E74" s="6">
        <v>70</v>
      </c>
      <c r="F74" s="7">
        <v>3</v>
      </c>
      <c r="G74" s="8">
        <v>70</v>
      </c>
      <c r="H74" s="9">
        <f>E74-G74</f>
        <v>0</v>
      </c>
      <c r="I74" s="31">
        <v>-10.378819219995705</v>
      </c>
      <c r="J74" s="47">
        <f>IF(ABS($I74)&gt;=5,SIGN($H74*$I74),"")</f>
        <v>0</v>
      </c>
      <c r="K74" s="48">
        <f>IF(ABS($I74)&gt;=10,SIGN($H74*$I74),"")</f>
        <v>0</v>
      </c>
    </row>
    <row r="75" spans="1:11" x14ac:dyDescent="0.35">
      <c r="A75" s="1" t="s">
        <v>926</v>
      </c>
      <c r="B75" s="2" t="s">
        <v>67</v>
      </c>
      <c r="C75" s="15">
        <v>202</v>
      </c>
      <c r="D75" s="5">
        <v>1</v>
      </c>
      <c r="E75" s="6">
        <v>72</v>
      </c>
      <c r="F75" s="7">
        <v>1</v>
      </c>
      <c r="G75" s="8">
        <v>71</v>
      </c>
      <c r="H75" s="9">
        <f>E75-G75</f>
        <v>1</v>
      </c>
      <c r="I75" s="31">
        <v>1.8442577030812117</v>
      </c>
      <c r="J75" s="47" t="str">
        <f>IF(ABS($I75)&gt;=5,SIGN($H75*$I75),"")</f>
        <v/>
      </c>
      <c r="K75" s="48" t="str">
        <f>IF(ABS($I75)&gt;=10,SIGN($H75*$I75),"")</f>
        <v/>
      </c>
    </row>
    <row r="76" spans="1:11" x14ac:dyDescent="0.35">
      <c r="A76" s="1" t="s">
        <v>262</v>
      </c>
      <c r="B76" s="2" t="s">
        <v>909</v>
      </c>
      <c r="C76" s="15">
        <v>201</v>
      </c>
      <c r="D76" s="5">
        <v>1</v>
      </c>
      <c r="E76" s="6">
        <v>73</v>
      </c>
      <c r="F76" s="7">
        <v>1</v>
      </c>
      <c r="G76" s="8">
        <v>72</v>
      </c>
      <c r="H76" s="9">
        <f>E76-G76</f>
        <v>1</v>
      </c>
      <c r="I76" s="31">
        <v>-13.155742296918788</v>
      </c>
      <c r="J76" s="47">
        <f>IF(ABS($I76)&gt;=5,SIGN($H76*$I76),"")</f>
        <v>-1</v>
      </c>
      <c r="K76" s="48">
        <f>IF(ABS($I76)&gt;=10,SIGN($H76*$I76),"")</f>
        <v>-1</v>
      </c>
    </row>
    <row r="77" spans="1:11" x14ac:dyDescent="0.35">
      <c r="A77" s="1" t="s">
        <v>927</v>
      </c>
      <c r="B77" s="2" t="s">
        <v>167</v>
      </c>
      <c r="C77" s="15">
        <v>198</v>
      </c>
      <c r="D77" s="5">
        <v>0</v>
      </c>
      <c r="E77" s="6">
        <v>74</v>
      </c>
      <c r="F77" s="7">
        <v>0</v>
      </c>
      <c r="G77" s="8">
        <v>73</v>
      </c>
      <c r="H77" s="9">
        <f>E77-G77</f>
        <v>1</v>
      </c>
      <c r="I77" s="31">
        <v>6.6442577030812231</v>
      </c>
      <c r="J77" s="47">
        <f>IF(ABS($I77)&gt;=5,SIGN($H77*$I77),"")</f>
        <v>1</v>
      </c>
      <c r="K77" s="48" t="str">
        <f>IF(ABS($I77)&gt;=10,SIGN($H77*$I77),"")</f>
        <v/>
      </c>
    </row>
    <row r="78" spans="1:11" x14ac:dyDescent="0.35">
      <c r="A78" s="1" t="s">
        <v>928</v>
      </c>
      <c r="B78" s="2" t="s">
        <v>431</v>
      </c>
      <c r="C78" s="15">
        <v>191</v>
      </c>
      <c r="D78" s="5">
        <v>0</v>
      </c>
      <c r="E78" s="6">
        <v>75</v>
      </c>
      <c r="F78" s="7">
        <v>0</v>
      </c>
      <c r="G78" s="8">
        <v>74</v>
      </c>
      <c r="H78" s="9">
        <f>E78-G78</f>
        <v>1</v>
      </c>
      <c r="I78" s="31">
        <v>-2.1890756302521197</v>
      </c>
      <c r="J78" s="47" t="str">
        <f>IF(ABS($I78)&gt;=5,SIGN($H78*$I78),"")</f>
        <v/>
      </c>
      <c r="K78" s="48" t="str">
        <f>IF(ABS($I78)&gt;=10,SIGN($H78*$I78),"")</f>
        <v/>
      </c>
    </row>
    <row r="79" spans="1:11" x14ac:dyDescent="0.35">
      <c r="A79" s="1" t="s">
        <v>929</v>
      </c>
      <c r="B79" s="2" t="s">
        <v>709</v>
      </c>
      <c r="C79" s="15">
        <v>188</v>
      </c>
      <c r="D79" s="5">
        <v>0</v>
      </c>
      <c r="E79" s="6">
        <v>76</v>
      </c>
      <c r="F79" s="7">
        <v>0</v>
      </c>
      <c r="G79" s="8">
        <v>75</v>
      </c>
      <c r="H79" s="9">
        <f>E79-G79</f>
        <v>1</v>
      </c>
      <c r="I79" s="31">
        <v>-3.7436974789916064</v>
      </c>
      <c r="J79" s="47" t="str">
        <f>IF(ABS($I79)&gt;=5,SIGN($H79*$I79),"")</f>
        <v/>
      </c>
      <c r="K79" s="48" t="str">
        <f>IF(ABS($I79)&gt;=10,SIGN($H79*$I79),"")</f>
        <v/>
      </c>
    </row>
    <row r="80" spans="1:11" x14ac:dyDescent="0.35">
      <c r="A80" s="1" t="s">
        <v>930</v>
      </c>
      <c r="B80" s="2" t="s">
        <v>431</v>
      </c>
      <c r="C80" s="15">
        <v>187</v>
      </c>
      <c r="D80" s="5">
        <v>0</v>
      </c>
      <c r="E80" s="6">
        <v>77</v>
      </c>
      <c r="F80" s="7">
        <v>0</v>
      </c>
      <c r="G80" s="8">
        <v>76</v>
      </c>
      <c r="H80" s="9">
        <f>E80-G80</f>
        <v>1</v>
      </c>
      <c r="I80" s="31">
        <v>-2.1890756302521197</v>
      </c>
      <c r="J80" s="47" t="str">
        <f>IF(ABS($I80)&gt;=5,SIGN($H80*$I80),"")</f>
        <v/>
      </c>
      <c r="K80" s="48" t="str">
        <f>IF(ABS($I80)&gt;=10,SIGN($H80*$I80),"")</f>
        <v/>
      </c>
    </row>
    <row r="81" spans="1:11" x14ac:dyDescent="0.35">
      <c r="A81" s="1" t="s">
        <v>931</v>
      </c>
      <c r="B81" s="2" t="s">
        <v>82</v>
      </c>
      <c r="C81" s="15">
        <v>184</v>
      </c>
      <c r="D81" s="5">
        <v>0</v>
      </c>
      <c r="E81" s="6">
        <v>78</v>
      </c>
      <c r="F81" s="7">
        <v>0</v>
      </c>
      <c r="G81" s="8">
        <v>77</v>
      </c>
      <c r="H81" s="9">
        <f>E81-G81</f>
        <v>1</v>
      </c>
      <c r="I81" s="31">
        <v>2.7775910364145489</v>
      </c>
      <c r="J81" s="47" t="str">
        <f>IF(ABS($I81)&gt;=5,SIGN($H81*$I81),"")</f>
        <v/>
      </c>
      <c r="K81" s="48" t="str">
        <f>IF(ABS($I81)&gt;=10,SIGN($H81*$I81),"")</f>
        <v/>
      </c>
    </row>
    <row r="82" spans="1:11" x14ac:dyDescent="0.35">
      <c r="A82" s="1" t="s">
        <v>932</v>
      </c>
      <c r="B82" s="2" t="s">
        <v>71</v>
      </c>
      <c r="C82" s="15">
        <v>184</v>
      </c>
      <c r="D82" s="5">
        <v>0</v>
      </c>
      <c r="E82" s="6">
        <v>79</v>
      </c>
      <c r="F82" s="7">
        <v>0</v>
      </c>
      <c r="G82" s="8">
        <v>78</v>
      </c>
      <c r="H82" s="9">
        <f>E82-G82</f>
        <v>1</v>
      </c>
      <c r="I82" s="31">
        <v>-9.4757422969187814</v>
      </c>
      <c r="J82" s="47">
        <f>IF(ABS($I82)&gt;=5,SIGN($H82*$I82),"")</f>
        <v>-1</v>
      </c>
      <c r="K82" s="48" t="str">
        <f>IF(ABS($I82)&gt;=10,SIGN($H82*$I82),"")</f>
        <v/>
      </c>
    </row>
    <row r="83" spans="1:11" x14ac:dyDescent="0.35">
      <c r="A83" s="1" t="s">
        <v>933</v>
      </c>
      <c r="B83" s="2" t="s">
        <v>56</v>
      </c>
      <c r="C83" s="15">
        <v>183</v>
      </c>
      <c r="D83" s="5">
        <v>0</v>
      </c>
      <c r="E83" s="6">
        <v>80</v>
      </c>
      <c r="F83" s="7">
        <v>0</v>
      </c>
      <c r="G83" s="8">
        <v>79</v>
      </c>
      <c r="H83" s="9">
        <f>E83-G83</f>
        <v>1</v>
      </c>
      <c r="I83" s="31">
        <v>5.2156862745098067</v>
      </c>
      <c r="J83" s="47">
        <f>IF(ABS($I83)&gt;=5,SIGN($H83*$I83),"")</f>
        <v>1</v>
      </c>
      <c r="K83" s="48" t="str">
        <f>IF(ABS($I83)&gt;=10,SIGN($H83*$I83),"")</f>
        <v/>
      </c>
    </row>
    <row r="84" spans="1:11" x14ac:dyDescent="0.35">
      <c r="A84" s="1" t="s">
        <v>934</v>
      </c>
      <c r="B84" s="2" t="s">
        <v>71</v>
      </c>
      <c r="C84" s="15">
        <v>182</v>
      </c>
      <c r="D84" s="5">
        <v>0</v>
      </c>
      <c r="E84" s="6">
        <v>81</v>
      </c>
      <c r="F84" s="7">
        <v>0</v>
      </c>
      <c r="G84" s="8">
        <v>80</v>
      </c>
      <c r="H84" s="9">
        <f>E84-G84</f>
        <v>1</v>
      </c>
      <c r="I84" s="31">
        <v>-9.4757422969187814</v>
      </c>
      <c r="J84" s="47">
        <f>IF(ABS($I84)&gt;=5,SIGN($H84*$I84),"")</f>
        <v>-1</v>
      </c>
      <c r="K84" s="48" t="str">
        <f>IF(ABS($I84)&gt;=10,SIGN($H84*$I84),"")</f>
        <v/>
      </c>
    </row>
    <row r="85" spans="1:11" x14ac:dyDescent="0.35">
      <c r="A85" s="1" t="s">
        <v>935</v>
      </c>
      <c r="B85" s="2" t="s">
        <v>56</v>
      </c>
      <c r="C85" s="15">
        <v>181</v>
      </c>
      <c r="D85" s="5">
        <v>0</v>
      </c>
      <c r="E85" s="6">
        <v>82</v>
      </c>
      <c r="F85" s="7">
        <v>0</v>
      </c>
      <c r="G85" s="8">
        <v>81</v>
      </c>
      <c r="H85" s="9">
        <f>E85-G85</f>
        <v>1</v>
      </c>
      <c r="I85" s="31">
        <v>5.2156862745098067</v>
      </c>
      <c r="J85" s="47">
        <f>IF(ABS($I85)&gt;=5,SIGN($H85*$I85),"")</f>
        <v>1</v>
      </c>
      <c r="K85" s="48" t="str">
        <f>IF(ABS($I85)&gt;=10,SIGN($H85*$I85),"")</f>
        <v/>
      </c>
    </row>
    <row r="86" spans="1:11" x14ac:dyDescent="0.35">
      <c r="A86" s="1" t="s">
        <v>936</v>
      </c>
      <c r="B86" s="2" t="s">
        <v>20</v>
      </c>
      <c r="C86" s="15">
        <v>181</v>
      </c>
      <c r="D86" s="5">
        <v>0</v>
      </c>
      <c r="E86" s="6">
        <v>83</v>
      </c>
      <c r="F86" s="7">
        <v>0</v>
      </c>
      <c r="G86" s="8">
        <v>82</v>
      </c>
      <c r="H86" s="9">
        <f>E86-G86</f>
        <v>1</v>
      </c>
      <c r="I86" s="31">
        <v>-1.9290756302521288</v>
      </c>
      <c r="J86" s="47" t="str">
        <f>IF(ABS($I86)&gt;=5,SIGN($H86*$I86),"")</f>
        <v/>
      </c>
      <c r="K86" s="48" t="str">
        <f>IF(ABS($I86)&gt;=10,SIGN($H86*$I86),"")</f>
        <v/>
      </c>
    </row>
    <row r="87" spans="1:11" x14ac:dyDescent="0.35">
      <c r="A87" s="1" t="s">
        <v>292</v>
      </c>
      <c r="B87" s="2" t="s">
        <v>41</v>
      </c>
      <c r="C87" s="15">
        <v>179.75</v>
      </c>
      <c r="D87" s="5">
        <v>2</v>
      </c>
      <c r="E87" s="6">
        <v>71</v>
      </c>
      <c r="F87" s="7">
        <v>0</v>
      </c>
      <c r="G87" s="8">
        <v>83</v>
      </c>
      <c r="H87" s="9">
        <f>E87-G87</f>
        <v>-12</v>
      </c>
      <c r="I87" s="31">
        <v>-3.5887780112044823</v>
      </c>
      <c r="J87" s="47" t="str">
        <f>IF(ABS($I87)&gt;=5,SIGN($H87*$I87),"")</f>
        <v/>
      </c>
      <c r="K87" s="48" t="str">
        <f>IF(ABS($I87)&gt;=10,SIGN($H87*$I87),"")</f>
        <v/>
      </c>
    </row>
    <row r="88" spans="1:11" x14ac:dyDescent="0.35">
      <c r="A88" s="1" t="s">
        <v>296</v>
      </c>
      <c r="B88" s="2" t="s">
        <v>71</v>
      </c>
      <c r="C88" s="15">
        <v>179.25</v>
      </c>
      <c r="D88" s="5">
        <v>0</v>
      </c>
      <c r="E88" s="6">
        <v>84</v>
      </c>
      <c r="F88" s="7">
        <v>0</v>
      </c>
      <c r="G88" s="8">
        <v>84</v>
      </c>
      <c r="H88" s="9">
        <f>E88-G88</f>
        <v>0</v>
      </c>
      <c r="I88" s="31">
        <v>-5.3677935789700655</v>
      </c>
      <c r="J88" s="47">
        <f>IF(ABS($I88)&gt;=5,SIGN($H88*$I88),"")</f>
        <v>0</v>
      </c>
      <c r="K88" s="48" t="str">
        <f>IF(ABS($I88)&gt;=10,SIGN($H88*$I88),"")</f>
        <v/>
      </c>
    </row>
    <row r="89" spans="1:11" x14ac:dyDescent="0.35">
      <c r="A89" s="1" t="s">
        <v>300</v>
      </c>
      <c r="B89" s="2" t="s">
        <v>84</v>
      </c>
      <c r="C89" s="15">
        <v>179</v>
      </c>
      <c r="D89" s="5">
        <v>0</v>
      </c>
      <c r="E89" s="6">
        <v>85</v>
      </c>
      <c r="F89" s="7">
        <v>0</v>
      </c>
      <c r="G89" s="8">
        <v>85</v>
      </c>
      <c r="H89" s="9">
        <f>E89-G89</f>
        <v>0</v>
      </c>
      <c r="I89" s="31">
        <v>12.444257703081234</v>
      </c>
      <c r="J89" s="47">
        <f>IF(ABS($I89)&gt;=5,SIGN($H89*$I89),"")</f>
        <v>0</v>
      </c>
      <c r="K89" s="48">
        <f>IF(ABS($I89)&gt;=10,SIGN($H89*$I89),"")</f>
        <v>0</v>
      </c>
    </row>
    <row r="90" spans="1:11" x14ac:dyDescent="0.35">
      <c r="A90" s="1" t="s">
        <v>297</v>
      </c>
      <c r="B90" s="2" t="s">
        <v>917</v>
      </c>
      <c r="C90" s="15">
        <v>177</v>
      </c>
      <c r="D90" s="5">
        <v>0</v>
      </c>
      <c r="E90" s="6">
        <v>86</v>
      </c>
      <c r="F90" s="7">
        <v>0</v>
      </c>
      <c r="G90" s="8">
        <v>86</v>
      </c>
      <c r="H90" s="9">
        <f>E90-G90</f>
        <v>0</v>
      </c>
      <c r="I90" s="31">
        <v>-0.2932422969187769</v>
      </c>
      <c r="J90" s="47" t="str">
        <f>IF(ABS($I90)&gt;=5,SIGN($H90*$I90),"")</f>
        <v/>
      </c>
      <c r="K90" s="48" t="str">
        <f>IF(ABS($I90)&gt;=10,SIGN($H90*$I90),"")</f>
        <v/>
      </c>
    </row>
    <row r="91" spans="1:11" x14ac:dyDescent="0.35">
      <c r="A91" s="1" t="s">
        <v>294</v>
      </c>
      <c r="B91" s="2" t="s">
        <v>45</v>
      </c>
      <c r="C91" s="15">
        <v>170.75</v>
      </c>
      <c r="D91" s="5">
        <v>0</v>
      </c>
      <c r="E91" s="6">
        <v>87</v>
      </c>
      <c r="F91" s="7">
        <v>0</v>
      </c>
      <c r="G91" s="8">
        <v>87</v>
      </c>
      <c r="H91" s="9">
        <f>E91-G91</f>
        <v>0</v>
      </c>
      <c r="I91" s="31">
        <v>0.80742296918765533</v>
      </c>
      <c r="J91" s="47" t="str">
        <f>IF(ABS($I91)&gt;=5,SIGN($H91*$I91),"")</f>
        <v/>
      </c>
      <c r="K91" s="48" t="str">
        <f>IF(ABS($I91)&gt;=10,SIGN($H91*$I91),"")</f>
        <v/>
      </c>
    </row>
    <row r="92" spans="1:11" x14ac:dyDescent="0.35">
      <c r="A92" s="1" t="s">
        <v>280</v>
      </c>
      <c r="B92" s="2" t="s">
        <v>43</v>
      </c>
      <c r="C92" s="15">
        <v>164.6</v>
      </c>
      <c r="D92" s="5">
        <v>0</v>
      </c>
      <c r="E92" s="6">
        <v>88</v>
      </c>
      <c r="F92" s="7">
        <v>0</v>
      </c>
      <c r="G92" s="8">
        <v>88</v>
      </c>
      <c r="H92" s="9">
        <f>E92-G92</f>
        <v>0</v>
      </c>
      <c r="I92" s="31">
        <v>-12.098306399482908</v>
      </c>
      <c r="J92" s="47">
        <f>IF(ABS($I92)&gt;=5,SIGN($H92*$I92),"")</f>
        <v>0</v>
      </c>
      <c r="K92" s="48">
        <f>IF(ABS($I92)&gt;=10,SIGN($H92*$I92),"")</f>
        <v>0</v>
      </c>
    </row>
    <row r="93" spans="1:11" x14ac:dyDescent="0.35">
      <c r="A93" s="1" t="s">
        <v>283</v>
      </c>
      <c r="B93" s="2" t="s">
        <v>246</v>
      </c>
      <c r="C93" s="15">
        <v>159</v>
      </c>
      <c r="D93" s="5">
        <v>0</v>
      </c>
      <c r="E93" s="6">
        <v>89</v>
      </c>
      <c r="F93" s="7">
        <v>0</v>
      </c>
      <c r="G93" s="8">
        <v>89</v>
      </c>
      <c r="H93" s="9">
        <f>E93-G93</f>
        <v>0</v>
      </c>
      <c r="I93" s="31">
        <v>-10.421383322559819</v>
      </c>
      <c r="J93" s="47">
        <f>IF(ABS($I93)&gt;=5,SIGN($H93*$I93),"")</f>
        <v>0</v>
      </c>
      <c r="K93" s="48">
        <f>IF(ABS($I93)&gt;=10,SIGN($H93*$I93),"")</f>
        <v>0</v>
      </c>
    </row>
    <row r="94" spans="1:11" x14ac:dyDescent="0.35">
      <c r="A94" s="1" t="s">
        <v>299</v>
      </c>
      <c r="B94" s="2" t="s">
        <v>909</v>
      </c>
      <c r="C94" s="15">
        <v>156</v>
      </c>
      <c r="D94" s="5">
        <v>0</v>
      </c>
      <c r="E94" s="6">
        <v>90</v>
      </c>
      <c r="F94" s="7">
        <v>0</v>
      </c>
      <c r="G94" s="8">
        <v>90</v>
      </c>
      <c r="H94" s="9">
        <f>E94-G94</f>
        <v>0</v>
      </c>
      <c r="I94" s="31">
        <v>-13.155742296918788</v>
      </c>
      <c r="J94" s="47">
        <f>IF(ABS($I94)&gt;=5,SIGN($H94*$I94),"")</f>
        <v>0</v>
      </c>
      <c r="K94" s="48">
        <f>IF(ABS($I94)&gt;=10,SIGN($H94*$I94),"")</f>
        <v>0</v>
      </c>
    </row>
    <row r="95" spans="1:11" ht="15" thickBot="1" x14ac:dyDescent="0.4">
      <c r="A95" s="1" t="s">
        <v>298</v>
      </c>
      <c r="B95" s="2" t="s">
        <v>206</v>
      </c>
      <c r="C95" s="15">
        <v>154.75</v>
      </c>
      <c r="D95" s="5">
        <v>0</v>
      </c>
      <c r="E95" s="6">
        <v>91</v>
      </c>
      <c r="F95" s="7">
        <v>0</v>
      </c>
      <c r="G95" s="8">
        <v>91</v>
      </c>
      <c r="H95" s="9">
        <f>E95-G95</f>
        <v>0</v>
      </c>
      <c r="I95" s="31">
        <v>-9.5438375350140063</v>
      </c>
      <c r="J95" s="47">
        <f>IF(ABS($I95)&gt;=5,SIGN($H95*$I95),"")</f>
        <v>0</v>
      </c>
      <c r="K95" s="48" t="str">
        <f>IF(ABS($I95)&gt;=10,SIGN($H95*$I95),"")</f>
        <v/>
      </c>
    </row>
    <row r="96" spans="1:11" ht="15" hidden="1" thickBot="1" x14ac:dyDescent="0.4">
      <c r="A96" s="1"/>
      <c r="B96" s="2"/>
      <c r="C96" s="15"/>
      <c r="D96" s="5"/>
      <c r="E96" s="6"/>
      <c r="F96" s="7"/>
      <c r="G96" s="8"/>
      <c r="H96" s="9"/>
      <c r="I96" s="31"/>
      <c r="J96" s="47"/>
      <c r="K96" s="48"/>
    </row>
    <row r="97" spans="1:11" hidden="1" x14ac:dyDescent="0.35">
      <c r="A97" s="1"/>
      <c r="B97" s="2"/>
      <c r="C97" s="15"/>
      <c r="D97" s="5"/>
      <c r="E97" s="6"/>
      <c r="F97" s="7"/>
      <c r="G97" s="8"/>
      <c r="H97" s="9"/>
      <c r="I97" s="31"/>
      <c r="J97" s="32"/>
      <c r="K97" s="33"/>
    </row>
    <row r="98" spans="1:11" hidden="1" x14ac:dyDescent="0.35">
      <c r="A98" s="1"/>
      <c r="B98" s="2"/>
      <c r="C98" s="15"/>
      <c r="D98" s="5"/>
      <c r="E98" s="6"/>
      <c r="F98" s="7"/>
      <c r="G98" s="8"/>
      <c r="H98" s="9"/>
      <c r="I98" s="31"/>
      <c r="J98" s="32"/>
      <c r="K98" s="33"/>
    </row>
    <row r="99" spans="1:11" hidden="1" x14ac:dyDescent="0.35">
      <c r="A99" s="1"/>
      <c r="B99" s="2"/>
      <c r="C99" s="15"/>
      <c r="D99" s="5"/>
      <c r="E99" s="6"/>
      <c r="F99" s="7"/>
      <c r="G99" s="8"/>
      <c r="H99" s="9"/>
      <c r="I99" s="31"/>
      <c r="J99" s="32"/>
      <c r="K99" s="33"/>
    </row>
    <row r="100" spans="1:11" hidden="1" x14ac:dyDescent="0.35">
      <c r="A100" s="1"/>
      <c r="B100" s="2"/>
      <c r="C100" s="15"/>
      <c r="D100" s="5"/>
      <c r="E100" s="6"/>
      <c r="F100" s="7"/>
      <c r="G100" s="8"/>
      <c r="H100" s="9"/>
      <c r="I100" s="31"/>
      <c r="J100" s="32"/>
      <c r="K100" s="33"/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/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K95">
    <sortCondition ref="G5:G95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96">
    <cfRule type="colorScale" priority="4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96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96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A1CB2-AE6D-46DA-984A-07867C09D968}">
  <sheetPr codeName="List7"/>
  <dimension ref="A1:K155"/>
  <sheetViews>
    <sheetView workbookViewId="0">
      <pane ySplit="4" topLeftCell="A16" activePane="bottomLeft" state="frozen"/>
      <selection activeCell="J7" sqref="J7"/>
      <selection pane="bottomLeft" activeCell="J49" sqref="J49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3" t="s">
        <v>554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5" customHeight="1" thickBot="1" x14ac:dyDescent="0.4"/>
    <row r="3" spans="1:11" ht="20" customHeight="1" thickTop="1" x14ac:dyDescent="0.35">
      <c r="A3" s="64" t="s">
        <v>0</v>
      </c>
      <c r="B3" s="66" t="s">
        <v>1</v>
      </c>
      <c r="C3" s="68" t="s">
        <v>2</v>
      </c>
      <c r="D3" s="68" t="s">
        <v>348</v>
      </c>
      <c r="E3" s="68"/>
      <c r="F3" s="68" t="s">
        <v>349</v>
      </c>
      <c r="G3" s="68"/>
      <c r="H3" s="58" t="s">
        <v>5</v>
      </c>
      <c r="I3" s="60" t="s">
        <v>350</v>
      </c>
      <c r="J3" s="61"/>
      <c r="K3" s="62"/>
    </row>
    <row r="4" spans="1:11" ht="20" customHeight="1" thickBot="1" x14ac:dyDescent="0.4">
      <c r="A4" s="65"/>
      <c r="B4" s="67"/>
      <c r="C4" s="69"/>
      <c r="D4" s="18" t="s">
        <v>3</v>
      </c>
      <c r="E4" s="19" t="s">
        <v>4</v>
      </c>
      <c r="F4" s="20" t="s">
        <v>3</v>
      </c>
      <c r="G4" s="18" t="s">
        <v>4</v>
      </c>
      <c r="H4" s="59"/>
      <c r="I4" s="38" t="s">
        <v>545</v>
      </c>
      <c r="J4" s="43" t="s">
        <v>546</v>
      </c>
      <c r="K4" s="44" t="s">
        <v>547</v>
      </c>
    </row>
    <row r="5" spans="1:11" ht="15" thickTop="1" x14ac:dyDescent="0.35">
      <c r="A5" s="21" t="s">
        <v>11</v>
      </c>
      <c r="B5" s="22" t="s">
        <v>901</v>
      </c>
      <c r="C5" s="23">
        <v>283.33333333333331</v>
      </c>
      <c r="D5" s="24">
        <v>670</v>
      </c>
      <c r="E5" s="25">
        <v>1</v>
      </c>
      <c r="F5" s="26">
        <v>221</v>
      </c>
      <c r="G5" s="27">
        <v>1</v>
      </c>
      <c r="H5" s="28">
        <f>E5-G5</f>
        <v>0</v>
      </c>
      <c r="I5" s="37">
        <v>2.4473359465737587</v>
      </c>
      <c r="J5" s="45" t="str">
        <f>IF(ABS($I5)&gt;=5,SIGN($H5*$I5),"")</f>
        <v/>
      </c>
      <c r="K5" s="46" t="str">
        <f>IF(ABS($I5)&gt;=10,SIGN($H5*$I5),"")</f>
        <v/>
      </c>
    </row>
    <row r="6" spans="1:11" x14ac:dyDescent="0.35">
      <c r="A6" s="1" t="s">
        <v>8</v>
      </c>
      <c r="B6" s="2" t="s">
        <v>9</v>
      </c>
      <c r="C6" s="15">
        <v>272.66666666666669</v>
      </c>
      <c r="D6" s="5">
        <v>670</v>
      </c>
      <c r="E6" s="6">
        <v>2</v>
      </c>
      <c r="F6" s="7">
        <v>183</v>
      </c>
      <c r="G6" s="8">
        <v>2</v>
      </c>
      <c r="H6" s="9">
        <f>E6-G6</f>
        <v>0</v>
      </c>
      <c r="I6" s="31">
        <v>1.3143092510470638</v>
      </c>
      <c r="J6" s="47" t="str">
        <f>IF(ABS($I6)&gt;=5,SIGN($H6*$I6),"")</f>
        <v/>
      </c>
      <c r="K6" s="48" t="str">
        <f>IF(ABS($I6)&gt;=10,SIGN($H6*$I6),"")</f>
        <v/>
      </c>
    </row>
    <row r="7" spans="1:11" x14ac:dyDescent="0.35">
      <c r="A7" s="1" t="s">
        <v>44</v>
      </c>
      <c r="B7" s="2" t="s">
        <v>45</v>
      </c>
      <c r="C7" s="15">
        <v>272.33333333333331</v>
      </c>
      <c r="D7" s="5">
        <v>568</v>
      </c>
      <c r="E7" s="6">
        <v>4</v>
      </c>
      <c r="F7" s="7">
        <v>167</v>
      </c>
      <c r="G7" s="8">
        <v>3</v>
      </c>
      <c r="H7" s="9">
        <f>E7-G7</f>
        <v>1</v>
      </c>
      <c r="I7" s="31">
        <v>4.3124153116531545</v>
      </c>
      <c r="J7" s="47" t="str">
        <f>IF(ABS($I7)&gt;=5,SIGN($H7*$I7),"")</f>
        <v/>
      </c>
      <c r="K7" s="48" t="str">
        <f>IF(ABS($I7)&gt;=10,SIGN($H7*$I7),"")</f>
        <v/>
      </c>
    </row>
    <row r="8" spans="1:11" x14ac:dyDescent="0.35">
      <c r="A8" s="1" t="s">
        <v>28</v>
      </c>
      <c r="B8" s="2" t="s">
        <v>29</v>
      </c>
      <c r="C8" s="15">
        <v>258.66666666666669</v>
      </c>
      <c r="D8" s="5">
        <v>497</v>
      </c>
      <c r="E8" s="6">
        <v>5</v>
      </c>
      <c r="F8" s="7">
        <v>129</v>
      </c>
      <c r="G8" s="8">
        <v>4</v>
      </c>
      <c r="H8" s="9">
        <f>E8-G8</f>
        <v>1</v>
      </c>
      <c r="I8" s="31">
        <v>3.6318597560975832</v>
      </c>
      <c r="J8" s="47" t="str">
        <f>IF(ABS($I8)&gt;=5,SIGN($H8*$I8),"")</f>
        <v/>
      </c>
      <c r="K8" s="48" t="str">
        <f>IF(ABS($I8)&gt;=10,SIGN($H8*$I8),"")</f>
        <v/>
      </c>
    </row>
    <row r="9" spans="1:11" x14ac:dyDescent="0.35">
      <c r="A9" s="1" t="s">
        <v>12</v>
      </c>
      <c r="B9" s="2" t="s">
        <v>13</v>
      </c>
      <c r="C9" s="15">
        <v>259.16666666666669</v>
      </c>
      <c r="D9" s="5">
        <v>570</v>
      </c>
      <c r="E9" s="6">
        <v>3</v>
      </c>
      <c r="F9" s="7">
        <v>126</v>
      </c>
      <c r="G9" s="8">
        <v>5</v>
      </c>
      <c r="H9" s="9">
        <f>E9-G9</f>
        <v>-2</v>
      </c>
      <c r="I9" s="31">
        <v>1.9370184862563065</v>
      </c>
      <c r="J9" s="47" t="str">
        <f>IF(ABS($I9)&gt;=5,SIGN($H9*$I9),"")</f>
        <v/>
      </c>
      <c r="K9" s="48" t="str">
        <f>IF(ABS($I9)&gt;=10,SIGN($H9*$I9),"")</f>
        <v/>
      </c>
    </row>
    <row r="10" spans="1:11" x14ac:dyDescent="0.35">
      <c r="A10" s="1" t="s">
        <v>17</v>
      </c>
      <c r="B10" s="2" t="s">
        <v>510</v>
      </c>
      <c r="C10" s="15">
        <v>255</v>
      </c>
      <c r="D10" s="5">
        <v>368</v>
      </c>
      <c r="E10" s="6">
        <v>10</v>
      </c>
      <c r="F10" s="7">
        <v>107</v>
      </c>
      <c r="G10" s="8">
        <v>6</v>
      </c>
      <c r="H10" s="9">
        <f>E10-G10</f>
        <v>4</v>
      </c>
      <c r="I10" s="31">
        <v>8.9028304520682582</v>
      </c>
      <c r="J10" s="47">
        <f>IF(ABS($I10)&gt;=5,SIGN($H10*$I10),"")</f>
        <v>1</v>
      </c>
      <c r="K10" s="48" t="str">
        <f>IF(ABS($I10)&gt;=10,SIGN($H10*$I10),"")</f>
        <v/>
      </c>
    </row>
    <row r="11" spans="1:11" x14ac:dyDescent="0.35">
      <c r="A11" s="1" t="s">
        <v>34</v>
      </c>
      <c r="B11" s="2" t="s">
        <v>13</v>
      </c>
      <c r="C11" s="15">
        <v>246</v>
      </c>
      <c r="D11" s="5">
        <v>353</v>
      </c>
      <c r="E11" s="6">
        <v>12</v>
      </c>
      <c r="F11" s="7">
        <v>107</v>
      </c>
      <c r="G11" s="8">
        <v>7</v>
      </c>
      <c r="H11" s="9">
        <f>E11-G11</f>
        <v>5</v>
      </c>
      <c r="I11" s="31">
        <v>1.9370184862563065</v>
      </c>
      <c r="J11" s="47" t="str">
        <f>IF(ABS($I11)&gt;=5,SIGN($H11*$I11),"")</f>
        <v/>
      </c>
      <c r="K11" s="48" t="str">
        <f>IF(ABS($I11)&gt;=10,SIGN($H11*$I11),"")</f>
        <v/>
      </c>
    </row>
    <row r="12" spans="1:11" x14ac:dyDescent="0.35">
      <c r="A12" s="1" t="s">
        <v>24</v>
      </c>
      <c r="B12" s="2" t="s">
        <v>25</v>
      </c>
      <c r="C12" s="15">
        <v>254.5</v>
      </c>
      <c r="D12" s="5">
        <v>404</v>
      </c>
      <c r="E12" s="6">
        <v>6</v>
      </c>
      <c r="F12" s="7">
        <v>102</v>
      </c>
      <c r="G12" s="8">
        <v>8</v>
      </c>
      <c r="H12" s="9">
        <f>E12-G12</f>
        <v>-2</v>
      </c>
      <c r="I12" s="31">
        <v>2.1001137243515586</v>
      </c>
      <c r="J12" s="47" t="str">
        <f>IF(ABS($I12)&gt;=5,SIGN($H12*$I12),"")</f>
        <v/>
      </c>
      <c r="K12" s="48" t="str">
        <f>IF(ABS($I12)&gt;=10,SIGN($H12*$I12),"")</f>
        <v/>
      </c>
    </row>
    <row r="13" spans="1:11" x14ac:dyDescent="0.35">
      <c r="A13" s="1" t="s">
        <v>6</v>
      </c>
      <c r="B13" s="2" t="s">
        <v>7</v>
      </c>
      <c r="C13" s="15">
        <v>253.5</v>
      </c>
      <c r="D13" s="5">
        <v>363</v>
      </c>
      <c r="E13" s="6">
        <v>11</v>
      </c>
      <c r="F13" s="7">
        <v>97</v>
      </c>
      <c r="G13" s="8">
        <v>9</v>
      </c>
      <c r="H13" s="9">
        <f>E13-G13</f>
        <v>2</v>
      </c>
      <c r="I13" s="31">
        <v>8.1874153116531545</v>
      </c>
      <c r="J13" s="47">
        <f>IF(ABS($I13)&gt;=5,SIGN($H13*$I13),"")</f>
        <v>1</v>
      </c>
      <c r="K13" s="48" t="str">
        <f>IF(ABS($I13)&gt;=10,SIGN($H13*$I13),"")</f>
        <v/>
      </c>
    </row>
    <row r="14" spans="1:11" x14ac:dyDescent="0.35">
      <c r="A14" s="1" t="s">
        <v>30</v>
      </c>
      <c r="B14" s="2" t="s">
        <v>31</v>
      </c>
      <c r="C14" s="15">
        <v>251</v>
      </c>
      <c r="D14" s="5">
        <v>320</v>
      </c>
      <c r="E14" s="6">
        <v>13</v>
      </c>
      <c r="F14" s="7">
        <v>96</v>
      </c>
      <c r="G14" s="8">
        <v>10</v>
      </c>
      <c r="H14" s="9">
        <f>E14-G14</f>
        <v>3</v>
      </c>
      <c r="I14" s="31">
        <v>11.869497118734927</v>
      </c>
      <c r="J14" s="47">
        <f>IF(ABS($I14)&gt;=5,SIGN($H14*$I14),"")</f>
        <v>1</v>
      </c>
      <c r="K14" s="48">
        <f>IF(ABS($I14)&gt;=10,SIGN($H14*$I14),"")</f>
        <v>1</v>
      </c>
    </row>
    <row r="15" spans="1:11" x14ac:dyDescent="0.35">
      <c r="A15" s="1" t="s">
        <v>10</v>
      </c>
      <c r="B15" s="2" t="s">
        <v>9</v>
      </c>
      <c r="C15" s="15">
        <v>249.33333333333334</v>
      </c>
      <c r="D15" s="5">
        <v>291</v>
      </c>
      <c r="E15" s="6">
        <v>14</v>
      </c>
      <c r="F15" s="7">
        <v>96</v>
      </c>
      <c r="G15" s="8">
        <v>11</v>
      </c>
      <c r="H15" s="9">
        <f>E15-G15</f>
        <v>3</v>
      </c>
      <c r="I15" s="31">
        <v>1.3143092510470638</v>
      </c>
      <c r="J15" s="47" t="str">
        <f>IF(ABS($I15)&gt;=5,SIGN($H15*$I15),"")</f>
        <v/>
      </c>
      <c r="K15" s="48" t="str">
        <f>IF(ABS($I15)&gt;=10,SIGN($H15*$I15),"")</f>
        <v/>
      </c>
    </row>
    <row r="16" spans="1:11" x14ac:dyDescent="0.35">
      <c r="A16" s="1" t="s">
        <v>19</v>
      </c>
      <c r="B16" s="2" t="s">
        <v>20</v>
      </c>
      <c r="C16" s="15">
        <v>246.33333333333334</v>
      </c>
      <c r="D16" s="5">
        <v>392</v>
      </c>
      <c r="E16" s="6">
        <v>7</v>
      </c>
      <c r="F16" s="7">
        <v>96</v>
      </c>
      <c r="G16" s="8">
        <v>12</v>
      </c>
      <c r="H16" s="9">
        <f>E16-G16</f>
        <v>-5</v>
      </c>
      <c r="I16" s="31">
        <v>-2.924550500312705</v>
      </c>
      <c r="J16" s="47" t="str">
        <f>IF(ABS($I16)&gt;=5,SIGN($H16*$I16),"")</f>
        <v/>
      </c>
      <c r="K16" s="48" t="str">
        <f>IF(ABS($I16)&gt;=10,SIGN($H16*$I16),"")</f>
        <v/>
      </c>
    </row>
    <row r="17" spans="1:11" x14ac:dyDescent="0.35">
      <c r="A17" s="1" t="s">
        <v>49</v>
      </c>
      <c r="B17" s="2" t="s">
        <v>15</v>
      </c>
      <c r="C17" s="15">
        <v>246.83333333333334</v>
      </c>
      <c r="D17" s="5">
        <v>371</v>
      </c>
      <c r="E17" s="6">
        <v>9</v>
      </c>
      <c r="F17" s="7">
        <v>88</v>
      </c>
      <c r="G17" s="8">
        <v>13</v>
      </c>
      <c r="H17" s="9">
        <f>E17-G17</f>
        <v>-4</v>
      </c>
      <c r="I17" s="31">
        <v>0.88249106922887677</v>
      </c>
      <c r="J17" s="47" t="str">
        <f>IF(ABS($I17)&gt;=5,SIGN($H17*$I17),"")</f>
        <v/>
      </c>
      <c r="K17" s="48" t="str">
        <f>IF(ABS($I17)&gt;=10,SIGN($H17*$I17),"")</f>
        <v/>
      </c>
    </row>
    <row r="18" spans="1:11" x14ac:dyDescent="0.35">
      <c r="A18" s="1" t="s">
        <v>40</v>
      </c>
      <c r="B18" s="2" t="s">
        <v>25</v>
      </c>
      <c r="C18" s="15">
        <v>258</v>
      </c>
      <c r="D18" s="5">
        <v>374</v>
      </c>
      <c r="E18" s="6">
        <v>8</v>
      </c>
      <c r="F18" s="7">
        <v>84</v>
      </c>
      <c r="G18" s="8">
        <v>14</v>
      </c>
      <c r="H18" s="9">
        <f>E18-G18</f>
        <v>-6</v>
      </c>
      <c r="I18" s="31">
        <v>0.50418118466902229</v>
      </c>
      <c r="J18" s="47" t="str">
        <f>IF(ABS($I18)&gt;=5,SIGN($H18*$I18),"")</f>
        <v/>
      </c>
      <c r="K18" s="48" t="str">
        <f>IF(ABS($I18)&gt;=10,SIGN($H18*$I18),"")</f>
        <v/>
      </c>
    </row>
    <row r="19" spans="1:11" x14ac:dyDescent="0.35">
      <c r="A19" s="1" t="s">
        <v>189</v>
      </c>
      <c r="B19" s="2" t="s">
        <v>27</v>
      </c>
      <c r="C19" s="15">
        <v>246</v>
      </c>
      <c r="D19" s="5">
        <v>234</v>
      </c>
      <c r="E19" s="6">
        <v>16</v>
      </c>
      <c r="F19" s="7">
        <v>79</v>
      </c>
      <c r="G19" s="8">
        <v>15</v>
      </c>
      <c r="H19" s="9">
        <f>E19-G19</f>
        <v>1</v>
      </c>
      <c r="I19" s="31">
        <v>2.4473359465737587</v>
      </c>
      <c r="J19" s="47" t="str">
        <f>IF(ABS($I19)&gt;=5,SIGN($H19*$I19),"")</f>
        <v/>
      </c>
      <c r="K19" s="48" t="str">
        <f>IF(ABS($I19)&gt;=10,SIGN($H19*$I19),"")</f>
        <v/>
      </c>
    </row>
    <row r="20" spans="1:11" x14ac:dyDescent="0.35">
      <c r="A20" s="1" t="s">
        <v>51</v>
      </c>
      <c r="B20" s="2" t="s">
        <v>13</v>
      </c>
      <c r="C20" s="15">
        <v>248.2</v>
      </c>
      <c r="D20" s="5">
        <v>194</v>
      </c>
      <c r="E20" s="6">
        <v>19</v>
      </c>
      <c r="F20" s="7">
        <v>73</v>
      </c>
      <c r="G20" s="8">
        <v>16</v>
      </c>
      <c r="H20" s="9">
        <f>E20-G20</f>
        <v>3</v>
      </c>
      <c r="I20" s="31">
        <v>9.4626335656214167</v>
      </c>
      <c r="J20" s="47">
        <f>IF(ABS($I20)&gt;=5,SIGN($H20*$I20),"")</f>
        <v>1</v>
      </c>
      <c r="K20" s="48" t="str">
        <f>IF(ABS($I20)&gt;=10,SIGN($H20*$I20),"")</f>
        <v/>
      </c>
    </row>
    <row r="21" spans="1:11" x14ac:dyDescent="0.35">
      <c r="A21" s="1" t="s">
        <v>52</v>
      </c>
      <c r="B21" s="2" t="s">
        <v>53</v>
      </c>
      <c r="C21" s="15">
        <v>238.33333333333334</v>
      </c>
      <c r="D21" s="5">
        <v>289</v>
      </c>
      <c r="E21" s="6">
        <v>15</v>
      </c>
      <c r="F21" s="7">
        <v>73</v>
      </c>
      <c r="G21" s="8">
        <v>17</v>
      </c>
      <c r="H21" s="9">
        <f>E21-G21</f>
        <v>-2</v>
      </c>
      <c r="I21" s="31">
        <v>-4.2974331731953441</v>
      </c>
      <c r="J21" s="47" t="str">
        <f>IF(ABS($I21)&gt;=5,SIGN($H21*$I21),"")</f>
        <v/>
      </c>
      <c r="K21" s="48" t="str">
        <f>IF(ABS($I21)&gt;=10,SIGN($H21*$I21),"")</f>
        <v/>
      </c>
    </row>
    <row r="22" spans="1:11" x14ac:dyDescent="0.35">
      <c r="A22" s="1" t="s">
        <v>14</v>
      </c>
      <c r="B22" s="2" t="s">
        <v>15</v>
      </c>
      <c r="C22" s="15">
        <v>249.8</v>
      </c>
      <c r="D22" s="5">
        <v>190</v>
      </c>
      <c r="E22" s="6">
        <v>21</v>
      </c>
      <c r="F22" s="7">
        <v>59</v>
      </c>
      <c r="G22" s="8">
        <v>18</v>
      </c>
      <c r="H22" s="9">
        <f>E22-G22</f>
        <v>3</v>
      </c>
      <c r="I22" s="31">
        <v>-0.95696600147820732</v>
      </c>
      <c r="J22" s="47" t="str">
        <f>IF(ABS($I22)&gt;=5,SIGN($H22*$I22),"")</f>
        <v/>
      </c>
      <c r="K22" s="48" t="str">
        <f>IF(ABS($I22)&gt;=10,SIGN($H22*$I22),"")</f>
        <v/>
      </c>
    </row>
    <row r="23" spans="1:11" x14ac:dyDescent="0.35">
      <c r="A23" s="1" t="s">
        <v>42</v>
      </c>
      <c r="B23" s="2" t="s">
        <v>43</v>
      </c>
      <c r="C23" s="15">
        <v>247</v>
      </c>
      <c r="D23" s="5">
        <v>192</v>
      </c>
      <c r="E23" s="6">
        <v>20</v>
      </c>
      <c r="F23" s="7">
        <v>55</v>
      </c>
      <c r="G23" s="8">
        <v>19</v>
      </c>
      <c r="H23" s="9">
        <f>E23-G23</f>
        <v>1</v>
      </c>
      <c r="I23" s="31">
        <v>-2.2685460880582866</v>
      </c>
      <c r="J23" s="47" t="str">
        <f>IF(ABS($I23)&gt;=5,SIGN($H23*$I23),"")</f>
        <v/>
      </c>
      <c r="K23" s="48" t="str">
        <f>IF(ABS($I23)&gt;=10,SIGN($H23*$I23),"")</f>
        <v/>
      </c>
    </row>
    <row r="24" spans="1:11" x14ac:dyDescent="0.35">
      <c r="A24" s="1" t="s">
        <v>38</v>
      </c>
      <c r="B24" s="2" t="s">
        <v>39</v>
      </c>
      <c r="C24" s="15">
        <v>240.5</v>
      </c>
      <c r="D24" s="5">
        <v>195</v>
      </c>
      <c r="E24" s="6">
        <v>18</v>
      </c>
      <c r="F24" s="7">
        <v>53</v>
      </c>
      <c r="G24" s="8">
        <v>20</v>
      </c>
      <c r="H24" s="9">
        <f>E24-G24</f>
        <v>-2</v>
      </c>
      <c r="I24" s="31">
        <v>-0.87855691056910246</v>
      </c>
      <c r="J24" s="47" t="str">
        <f>IF(ABS($I24)&gt;=5,SIGN($H24*$I24),"")</f>
        <v/>
      </c>
      <c r="K24" s="48" t="str">
        <f>IF(ABS($I24)&gt;=10,SIGN($H24*$I24),"")</f>
        <v/>
      </c>
    </row>
    <row r="25" spans="1:11" x14ac:dyDescent="0.35">
      <c r="A25" s="1" t="s">
        <v>54</v>
      </c>
      <c r="B25" s="2" t="s">
        <v>25</v>
      </c>
      <c r="C25" s="15">
        <v>239.8</v>
      </c>
      <c r="D25" s="5">
        <v>167</v>
      </c>
      <c r="E25" s="6">
        <v>22</v>
      </c>
      <c r="F25" s="7">
        <v>51</v>
      </c>
      <c r="G25" s="8">
        <v>21</v>
      </c>
      <c r="H25" s="9">
        <f>E25-G25</f>
        <v>1</v>
      </c>
      <c r="I25" s="31">
        <v>0.50418118466902229</v>
      </c>
      <c r="J25" s="47" t="str">
        <f>IF(ABS($I25)&gt;=5,SIGN($H25*$I25),"")</f>
        <v/>
      </c>
      <c r="K25" s="48" t="str">
        <f>IF(ABS($I25)&gt;=10,SIGN($H25*$I25),"")</f>
        <v/>
      </c>
    </row>
    <row r="26" spans="1:11" x14ac:dyDescent="0.35">
      <c r="A26" s="1" t="s">
        <v>21</v>
      </c>
      <c r="B26" s="2" t="s">
        <v>20</v>
      </c>
      <c r="C26" s="15">
        <v>237</v>
      </c>
      <c r="D26" s="5">
        <v>200</v>
      </c>
      <c r="E26" s="6">
        <v>17</v>
      </c>
      <c r="F26" s="7">
        <v>51</v>
      </c>
      <c r="G26" s="8">
        <v>22</v>
      </c>
      <c r="H26" s="9">
        <f>E26-G26</f>
        <v>-5</v>
      </c>
      <c r="I26" s="31">
        <v>-5.5254158849280941</v>
      </c>
      <c r="J26" s="47">
        <f>IF(ABS($I26)&gt;=5,SIGN($H26*$I26),"")</f>
        <v>1</v>
      </c>
      <c r="K26" s="48" t="str">
        <f>IF(ABS($I26)&gt;=10,SIGN($H26*$I26),"")</f>
        <v/>
      </c>
    </row>
    <row r="27" spans="1:11" x14ac:dyDescent="0.35">
      <c r="A27" s="1" t="s">
        <v>937</v>
      </c>
      <c r="B27" s="2" t="s">
        <v>739</v>
      </c>
      <c r="C27" s="15">
        <v>246</v>
      </c>
      <c r="D27" s="5">
        <v>151</v>
      </c>
      <c r="E27" s="6">
        <v>23</v>
      </c>
      <c r="F27" s="7">
        <v>46</v>
      </c>
      <c r="G27" s="8">
        <v>23</v>
      </c>
      <c r="H27" s="9">
        <f>E27-G27</f>
        <v>0</v>
      </c>
      <c r="I27" s="31">
        <v>-0.86529933481151033</v>
      </c>
      <c r="J27" s="47" t="str">
        <f>IF(ABS($I27)&gt;=5,SIGN($H27*$I27),"")</f>
        <v/>
      </c>
      <c r="K27" s="48" t="str">
        <f>IF(ABS($I27)&gt;=10,SIGN($H27*$I27),"")</f>
        <v/>
      </c>
    </row>
    <row r="28" spans="1:11" x14ac:dyDescent="0.35">
      <c r="A28" s="1" t="s">
        <v>16</v>
      </c>
      <c r="B28" s="2" t="s">
        <v>910</v>
      </c>
      <c r="C28" s="15">
        <v>244.8</v>
      </c>
      <c r="D28" s="5">
        <v>129</v>
      </c>
      <c r="E28" s="6">
        <v>25</v>
      </c>
      <c r="F28" s="7">
        <v>46</v>
      </c>
      <c r="G28" s="8">
        <v>24</v>
      </c>
      <c r="H28" s="9">
        <f>E28-G28</f>
        <v>1</v>
      </c>
      <c r="I28" s="31">
        <v>-2.2420825515947342</v>
      </c>
      <c r="J28" s="47" t="str">
        <f>IF(ABS($I28)&gt;=5,SIGN($H28*$I28),"")</f>
        <v/>
      </c>
      <c r="K28" s="48" t="str">
        <f>IF(ABS($I28)&gt;=10,SIGN($H28*$I28),"")</f>
        <v/>
      </c>
    </row>
    <row r="29" spans="1:11" x14ac:dyDescent="0.35">
      <c r="A29" s="1" t="s">
        <v>26</v>
      </c>
      <c r="B29" s="2" t="s">
        <v>13</v>
      </c>
      <c r="C29" s="15">
        <v>242.2</v>
      </c>
      <c r="D29" s="5">
        <v>137</v>
      </c>
      <c r="E29" s="6">
        <v>24</v>
      </c>
      <c r="F29" s="7">
        <v>45</v>
      </c>
      <c r="G29" s="8">
        <v>25</v>
      </c>
      <c r="H29" s="9">
        <f>E29-G29</f>
        <v>-1</v>
      </c>
      <c r="I29" s="31">
        <v>0.30846689895471968</v>
      </c>
      <c r="J29" s="47" t="str">
        <f>IF(ABS($I29)&gt;=5,SIGN($H29*$I29),"")</f>
        <v/>
      </c>
      <c r="K29" s="48" t="str">
        <f>IF(ABS($I29)&gt;=10,SIGN($H29*$I29),"")</f>
        <v/>
      </c>
    </row>
    <row r="30" spans="1:11" x14ac:dyDescent="0.35">
      <c r="A30" s="1" t="s">
        <v>35</v>
      </c>
      <c r="B30" s="2" t="s">
        <v>27</v>
      </c>
      <c r="C30" s="15">
        <v>237.6</v>
      </c>
      <c r="D30" s="5">
        <v>97</v>
      </c>
      <c r="E30" s="6">
        <v>26</v>
      </c>
      <c r="F30" s="7">
        <v>40</v>
      </c>
      <c r="G30" s="8">
        <v>26</v>
      </c>
      <c r="H30" s="9">
        <f>E30-G30</f>
        <v>0</v>
      </c>
      <c r="I30" s="31">
        <v>0.92084785133565106</v>
      </c>
      <c r="J30" s="47" t="str">
        <f>IF(ABS($I30)&gt;=5,SIGN($H30*$I30),"")</f>
        <v/>
      </c>
      <c r="K30" s="48" t="str">
        <f>IF(ABS($I30)&gt;=10,SIGN($H30*$I30),"")</f>
        <v/>
      </c>
    </row>
    <row r="31" spans="1:11" x14ac:dyDescent="0.35">
      <c r="A31" s="1" t="s">
        <v>22</v>
      </c>
      <c r="B31" s="2" t="s">
        <v>23</v>
      </c>
      <c r="C31" s="15">
        <v>236</v>
      </c>
      <c r="D31" s="5">
        <v>79</v>
      </c>
      <c r="E31" s="6">
        <v>27</v>
      </c>
      <c r="F31" s="7">
        <v>36</v>
      </c>
      <c r="G31" s="8">
        <v>27</v>
      </c>
      <c r="H31" s="9">
        <f>E31-G31</f>
        <v>0</v>
      </c>
      <c r="I31" s="31">
        <v>-1.0487492182614062</v>
      </c>
      <c r="J31" s="47" t="str">
        <f>IF(ABS($I31)&gt;=5,SIGN($H31*$I31),"")</f>
        <v/>
      </c>
      <c r="K31" s="48" t="str">
        <f>IF(ABS($I31)&gt;=10,SIGN($H31*$I31),"")</f>
        <v/>
      </c>
    </row>
    <row r="32" spans="1:11" x14ac:dyDescent="0.35">
      <c r="A32" s="1" t="s">
        <v>938</v>
      </c>
      <c r="B32" s="2" t="s">
        <v>39</v>
      </c>
      <c r="C32" s="15">
        <v>234.8</v>
      </c>
      <c r="D32" s="5">
        <v>50</v>
      </c>
      <c r="E32" s="6">
        <v>31</v>
      </c>
      <c r="F32" s="7">
        <v>35</v>
      </c>
      <c r="G32" s="8">
        <v>28</v>
      </c>
      <c r="H32" s="9">
        <f>E32-G32</f>
        <v>3</v>
      </c>
      <c r="I32" s="31">
        <v>6.058943089430926</v>
      </c>
      <c r="J32" s="47">
        <f>IF(ABS($I32)&gt;=5,SIGN($H32*$I32),"")</f>
        <v>1</v>
      </c>
      <c r="K32" s="48" t="str">
        <f>IF(ABS($I32)&gt;=10,SIGN($H32*$I32),"")</f>
        <v/>
      </c>
    </row>
    <row r="33" spans="1:11" x14ac:dyDescent="0.35">
      <c r="A33" s="1" t="s">
        <v>939</v>
      </c>
      <c r="B33" s="2" t="s">
        <v>9</v>
      </c>
      <c r="C33" s="15">
        <v>229</v>
      </c>
      <c r="D33" s="5">
        <v>32</v>
      </c>
      <c r="E33" s="6">
        <v>35</v>
      </c>
      <c r="F33" s="7">
        <v>27</v>
      </c>
      <c r="G33" s="8">
        <v>29</v>
      </c>
      <c r="H33" s="9">
        <f>E33-G33</f>
        <v>6</v>
      </c>
      <c r="I33" s="31">
        <v>-0.43878418329634883</v>
      </c>
      <c r="J33" s="47" t="str">
        <f>IF(ABS($I33)&gt;=5,SIGN($H33*$I33),"")</f>
        <v/>
      </c>
      <c r="K33" s="48" t="str">
        <f>IF(ABS($I33)&gt;=10,SIGN($H33*$I33),"")</f>
        <v/>
      </c>
    </row>
    <row r="34" spans="1:11" x14ac:dyDescent="0.35">
      <c r="A34" s="1" t="s">
        <v>50</v>
      </c>
      <c r="B34" s="2" t="s">
        <v>48</v>
      </c>
      <c r="C34" s="15">
        <v>225.4</v>
      </c>
      <c r="D34" s="5">
        <v>57</v>
      </c>
      <c r="E34" s="6">
        <v>29</v>
      </c>
      <c r="F34" s="7">
        <v>26</v>
      </c>
      <c r="G34" s="8">
        <v>30</v>
      </c>
      <c r="H34" s="9">
        <f>E34-G34</f>
        <v>-1</v>
      </c>
      <c r="I34" s="31">
        <v>-3.8368444563566584</v>
      </c>
      <c r="J34" s="47" t="str">
        <f>IF(ABS($I34)&gt;=5,SIGN($H34*$I34),"")</f>
        <v/>
      </c>
      <c r="K34" s="48" t="str">
        <f>IF(ABS($I34)&gt;=10,SIGN($H34*$I34),"")</f>
        <v/>
      </c>
    </row>
    <row r="35" spans="1:11" x14ac:dyDescent="0.35">
      <c r="A35" s="1" t="s">
        <v>74</v>
      </c>
      <c r="B35" s="2" t="s">
        <v>27</v>
      </c>
      <c r="C35" s="15">
        <v>221.8</v>
      </c>
      <c r="D35" s="5">
        <v>42</v>
      </c>
      <c r="E35" s="6">
        <v>33</v>
      </c>
      <c r="F35" s="7">
        <v>22</v>
      </c>
      <c r="G35" s="8">
        <v>31</v>
      </c>
      <c r="H35" s="9">
        <f>E35-G35</f>
        <v>2</v>
      </c>
      <c r="I35" s="31">
        <v>0.92084785133565106</v>
      </c>
      <c r="J35" s="47" t="str">
        <f>IF(ABS($I35)&gt;=5,SIGN($H35*$I35),"")</f>
        <v/>
      </c>
      <c r="K35" s="48" t="str">
        <f>IF(ABS($I35)&gt;=10,SIGN($H35*$I35),"")</f>
        <v/>
      </c>
    </row>
    <row r="36" spans="1:11" x14ac:dyDescent="0.35">
      <c r="A36" s="1" t="s">
        <v>940</v>
      </c>
      <c r="B36" s="2" t="s">
        <v>127</v>
      </c>
      <c r="C36" s="15">
        <v>219.6</v>
      </c>
      <c r="D36" s="5">
        <v>21</v>
      </c>
      <c r="E36" s="6">
        <v>37</v>
      </c>
      <c r="F36" s="7">
        <v>21</v>
      </c>
      <c r="G36" s="8">
        <v>32</v>
      </c>
      <c r="H36" s="9">
        <f>E36-G36</f>
        <v>5</v>
      </c>
      <c r="I36" s="31">
        <v>-0.43878418329634883</v>
      </c>
      <c r="J36" s="47" t="str">
        <f>IF(ABS($I36)&gt;=5,SIGN($H36*$I36),"")</f>
        <v/>
      </c>
      <c r="K36" s="48" t="str">
        <f>IF(ABS($I36)&gt;=10,SIGN($H36*$I36),"")</f>
        <v/>
      </c>
    </row>
    <row r="37" spans="1:11" x14ac:dyDescent="0.35">
      <c r="A37" s="1" t="s">
        <v>60</v>
      </c>
      <c r="B37" s="2" t="s">
        <v>48</v>
      </c>
      <c r="C37" s="15">
        <v>215.6</v>
      </c>
      <c r="D37" s="5">
        <v>50</v>
      </c>
      <c r="E37" s="6">
        <v>32</v>
      </c>
      <c r="F37" s="7">
        <v>21</v>
      </c>
      <c r="G37" s="8">
        <v>33</v>
      </c>
      <c r="H37" s="9">
        <f>E37-G37</f>
        <v>-1</v>
      </c>
      <c r="I37" s="31">
        <v>-3.8368444563566584</v>
      </c>
      <c r="J37" s="47" t="str">
        <f>IF(ABS($I37)&gt;=5,SIGN($H37*$I37),"")</f>
        <v/>
      </c>
      <c r="K37" s="48" t="str">
        <f>IF(ABS($I37)&gt;=10,SIGN($H37*$I37),"")</f>
        <v/>
      </c>
    </row>
    <row r="38" spans="1:11" x14ac:dyDescent="0.35">
      <c r="A38" s="1" t="s">
        <v>941</v>
      </c>
      <c r="B38" s="2" t="s">
        <v>65</v>
      </c>
      <c r="C38" s="15">
        <v>246</v>
      </c>
      <c r="D38" s="5">
        <v>33</v>
      </c>
      <c r="E38" s="6">
        <v>34</v>
      </c>
      <c r="F38" s="7">
        <v>20</v>
      </c>
      <c r="G38" s="8">
        <v>34</v>
      </c>
      <c r="H38" s="9">
        <f>E38-G38</f>
        <v>0</v>
      </c>
      <c r="I38" s="31">
        <v>7.3922764227642404</v>
      </c>
      <c r="J38" s="47">
        <f>IF(ABS($I38)&gt;=5,SIGN($H38*$I38),"")</f>
        <v>0</v>
      </c>
      <c r="K38" s="48" t="str">
        <f>IF(ABS($I38)&gt;=10,SIGN($H38*$I38),"")</f>
        <v/>
      </c>
    </row>
    <row r="39" spans="1:11" x14ac:dyDescent="0.35">
      <c r="A39" s="1" t="s">
        <v>47</v>
      </c>
      <c r="B39" s="2" t="s">
        <v>48</v>
      </c>
      <c r="C39" s="15">
        <v>218.4</v>
      </c>
      <c r="D39" s="5">
        <v>29</v>
      </c>
      <c r="E39" s="6">
        <v>36</v>
      </c>
      <c r="F39" s="7">
        <v>19</v>
      </c>
      <c r="G39" s="8">
        <v>35</v>
      </c>
      <c r="H39" s="9">
        <f>E39-G39</f>
        <v>1</v>
      </c>
      <c r="I39" s="31">
        <v>-3.8368444563566584</v>
      </c>
      <c r="J39" s="47" t="str">
        <f>IF(ABS($I39)&gt;=5,SIGN($H39*$I39),"")</f>
        <v/>
      </c>
      <c r="K39" s="48" t="str">
        <f>IF(ABS($I39)&gt;=10,SIGN($H39*$I39),"")</f>
        <v/>
      </c>
    </row>
    <row r="40" spans="1:11" x14ac:dyDescent="0.35">
      <c r="A40" s="1" t="s">
        <v>942</v>
      </c>
      <c r="B40" s="2" t="s">
        <v>127</v>
      </c>
      <c r="C40" s="15">
        <v>217</v>
      </c>
      <c r="D40" s="5">
        <v>19</v>
      </c>
      <c r="E40" s="6">
        <v>38</v>
      </c>
      <c r="F40" s="7">
        <v>19</v>
      </c>
      <c r="G40" s="8">
        <v>36</v>
      </c>
      <c r="H40" s="9">
        <f>E40-G40</f>
        <v>2</v>
      </c>
      <c r="I40" s="31">
        <v>-0.43878418329634883</v>
      </c>
      <c r="J40" s="47" t="str">
        <f>IF(ABS($I40)&gt;=5,SIGN($H40*$I40),"")</f>
        <v/>
      </c>
      <c r="K40" s="48" t="str">
        <f>IF(ABS($I40)&gt;=10,SIGN($H40*$I40),"")</f>
        <v/>
      </c>
    </row>
    <row r="41" spans="1:11" x14ac:dyDescent="0.35">
      <c r="A41" s="1" t="s">
        <v>32</v>
      </c>
      <c r="B41" s="2" t="s">
        <v>33</v>
      </c>
      <c r="C41" s="15">
        <v>254</v>
      </c>
      <c r="D41" s="5">
        <v>71</v>
      </c>
      <c r="E41" s="6">
        <v>28</v>
      </c>
      <c r="F41" s="7">
        <v>17</v>
      </c>
      <c r="G41" s="8">
        <v>37</v>
      </c>
      <c r="H41" s="9">
        <f>E41-G41</f>
        <v>-9</v>
      </c>
      <c r="I41" s="31">
        <v>-4.7148664343786209</v>
      </c>
      <c r="J41" s="47" t="str">
        <f>IF(ABS($I41)&gt;=5,SIGN($H41*$I41),"")</f>
        <v/>
      </c>
      <c r="K41" s="48" t="str">
        <f>IF(ABS($I41)&gt;=10,SIGN($H41*$I41),"")</f>
        <v/>
      </c>
    </row>
    <row r="42" spans="1:11" x14ac:dyDescent="0.35">
      <c r="A42" s="1" t="s">
        <v>66</v>
      </c>
      <c r="B42" s="2" t="s">
        <v>916</v>
      </c>
      <c r="C42" s="15">
        <v>208.5</v>
      </c>
      <c r="D42" s="5">
        <v>14</v>
      </c>
      <c r="E42" s="6">
        <v>40</v>
      </c>
      <c r="F42" s="7">
        <v>14</v>
      </c>
      <c r="G42" s="8">
        <v>38</v>
      </c>
      <c r="H42" s="9">
        <f>E42-G42</f>
        <v>2</v>
      </c>
      <c r="I42" s="31">
        <v>-2.9298389618511465</v>
      </c>
      <c r="J42" s="47" t="str">
        <f>IF(ABS($I42)&gt;=5,SIGN($H42*$I42),"")</f>
        <v/>
      </c>
      <c r="K42" s="48" t="str">
        <f>IF(ABS($I42)&gt;=10,SIGN($H42*$I42),"")</f>
        <v/>
      </c>
    </row>
    <row r="43" spans="1:11" x14ac:dyDescent="0.35">
      <c r="A43" s="1" t="s">
        <v>943</v>
      </c>
      <c r="B43" s="2" t="s">
        <v>84</v>
      </c>
      <c r="C43" s="15">
        <v>235</v>
      </c>
      <c r="D43" s="5">
        <v>51</v>
      </c>
      <c r="E43" s="6">
        <v>30</v>
      </c>
      <c r="F43" s="7">
        <v>11</v>
      </c>
      <c r="G43" s="8">
        <v>39</v>
      </c>
      <c r="H43" s="9">
        <f>E43-G43</f>
        <v>-9</v>
      </c>
      <c r="I43" s="31">
        <v>-8.8577235772357596</v>
      </c>
      <c r="J43" s="47">
        <f>IF(ABS($I43)&gt;=5,SIGN($H43*$I43),"")</f>
        <v>1</v>
      </c>
      <c r="K43" s="48" t="str">
        <f>IF(ABS($I43)&gt;=10,SIGN($H43*$I43),"")</f>
        <v/>
      </c>
    </row>
    <row r="44" spans="1:11" x14ac:dyDescent="0.35">
      <c r="A44" s="1" t="s">
        <v>69</v>
      </c>
      <c r="B44" s="2" t="s">
        <v>70</v>
      </c>
      <c r="C44" s="15">
        <v>225.5</v>
      </c>
      <c r="D44" s="5">
        <v>11</v>
      </c>
      <c r="E44" s="6">
        <v>41</v>
      </c>
      <c r="F44" s="7">
        <v>11</v>
      </c>
      <c r="G44" s="8">
        <v>40</v>
      </c>
      <c r="H44" s="9">
        <f>E44-G44</f>
        <v>1</v>
      </c>
      <c r="I44" s="31">
        <v>5.6006097560975547</v>
      </c>
      <c r="J44" s="47">
        <f>IF(ABS($I44)&gt;=5,SIGN($H44*$I44),"")</f>
        <v>1</v>
      </c>
      <c r="K44" s="48" t="str">
        <f>IF(ABS($I44)&gt;=10,SIGN($H44*$I44),"")</f>
        <v/>
      </c>
    </row>
    <row r="45" spans="1:11" x14ac:dyDescent="0.35">
      <c r="A45" s="1" t="s">
        <v>73</v>
      </c>
      <c r="B45" s="2" t="s">
        <v>43</v>
      </c>
      <c r="C45" s="15">
        <v>210</v>
      </c>
      <c r="D45" s="5">
        <v>10</v>
      </c>
      <c r="E45" s="6">
        <v>42</v>
      </c>
      <c r="F45" s="7">
        <v>10</v>
      </c>
      <c r="G45" s="8">
        <v>41</v>
      </c>
      <c r="H45" s="9">
        <f>E45-G45</f>
        <v>1</v>
      </c>
      <c r="I45" s="31">
        <v>-1.6569660014781959</v>
      </c>
      <c r="J45" s="47" t="str">
        <f>IF(ABS($I45)&gt;=5,SIGN($H45*$I45),"")</f>
        <v/>
      </c>
      <c r="K45" s="48" t="str">
        <f>IF(ABS($I45)&gt;=10,SIGN($H45*$I45),"")</f>
        <v/>
      </c>
    </row>
    <row r="46" spans="1:11" x14ac:dyDescent="0.35">
      <c r="A46" s="1" t="s">
        <v>77</v>
      </c>
      <c r="B46" s="2" t="s">
        <v>39</v>
      </c>
      <c r="C46" s="15">
        <v>220.5</v>
      </c>
      <c r="D46" s="5">
        <v>9</v>
      </c>
      <c r="E46" s="6">
        <v>43</v>
      </c>
      <c r="F46" s="7">
        <v>9</v>
      </c>
      <c r="G46" s="8">
        <v>42</v>
      </c>
      <c r="H46" s="9">
        <f>E46-G46</f>
        <v>1</v>
      </c>
      <c r="I46" s="31">
        <v>-1.191056910569074</v>
      </c>
      <c r="J46" s="47" t="str">
        <f>IF(ABS($I46)&gt;=5,SIGN($H46*$I46),"")</f>
        <v/>
      </c>
      <c r="K46" s="48" t="str">
        <f>IF(ABS($I46)&gt;=10,SIGN($H46*$I46),"")</f>
        <v/>
      </c>
    </row>
    <row r="47" spans="1:11" x14ac:dyDescent="0.35">
      <c r="A47" s="1" t="s">
        <v>57</v>
      </c>
      <c r="B47" s="2" t="s">
        <v>58</v>
      </c>
      <c r="C47" s="15">
        <v>220</v>
      </c>
      <c r="D47" s="5">
        <v>9</v>
      </c>
      <c r="E47" s="6">
        <v>44</v>
      </c>
      <c r="F47" s="7">
        <v>9</v>
      </c>
      <c r="G47" s="8">
        <v>43</v>
      </c>
      <c r="H47" s="9">
        <f>E47-G47</f>
        <v>1</v>
      </c>
      <c r="I47" s="31">
        <v>-3.441056910569074</v>
      </c>
      <c r="J47" s="47" t="str">
        <f>IF(ABS($I47)&gt;=5,SIGN($H47*$I47),"")</f>
        <v/>
      </c>
      <c r="K47" s="48" t="str">
        <f>IF(ABS($I47)&gt;=10,SIGN($H47*$I47),"")</f>
        <v/>
      </c>
    </row>
    <row r="48" spans="1:11" x14ac:dyDescent="0.35">
      <c r="A48" s="1" t="s">
        <v>55</v>
      </c>
      <c r="B48" s="2" t="s">
        <v>56</v>
      </c>
      <c r="C48" s="15">
        <v>200.4</v>
      </c>
      <c r="D48" s="5">
        <v>18</v>
      </c>
      <c r="E48" s="6">
        <v>39</v>
      </c>
      <c r="F48" s="7">
        <v>9</v>
      </c>
      <c r="G48" s="8">
        <v>44</v>
      </c>
      <c r="H48" s="9">
        <f>E48-G48</f>
        <v>-5</v>
      </c>
      <c r="I48" s="31">
        <v>0.30846689895471968</v>
      </c>
      <c r="J48" s="47" t="str">
        <f>IF(ABS($I48)&gt;=5,SIGN($H48*$I48),"")</f>
        <v/>
      </c>
      <c r="K48" s="48" t="str">
        <f>IF(ABS($I48)&gt;=10,SIGN($H48*$I48),"")</f>
        <v/>
      </c>
    </row>
    <row r="49" spans="1:11" x14ac:dyDescent="0.35">
      <c r="A49" s="1" t="s">
        <v>63</v>
      </c>
      <c r="B49" s="2" t="s">
        <v>7</v>
      </c>
      <c r="C49" s="15">
        <v>216.5</v>
      </c>
      <c r="D49" s="5">
        <v>7</v>
      </c>
      <c r="E49" s="6">
        <v>45</v>
      </c>
      <c r="F49" s="7">
        <v>7</v>
      </c>
      <c r="G49" s="8">
        <v>45</v>
      </c>
      <c r="H49" s="9">
        <f>E49-G49</f>
        <v>0</v>
      </c>
      <c r="I49" s="31">
        <v>13.39227642276424</v>
      </c>
      <c r="J49" s="47">
        <f>IF(ABS($I49)&gt;=5,SIGN($H49*$I49),"")</f>
        <v>0</v>
      </c>
      <c r="K49" s="48">
        <f>IF(ABS($I49)&gt;=10,SIGN($H49*$I49),"")</f>
        <v>0</v>
      </c>
    </row>
    <row r="50" spans="1:11" x14ac:dyDescent="0.35">
      <c r="A50" s="1" t="s">
        <v>59</v>
      </c>
      <c r="B50" s="2" t="s">
        <v>20</v>
      </c>
      <c r="C50" s="15">
        <v>210</v>
      </c>
      <c r="D50" s="5">
        <v>7</v>
      </c>
      <c r="E50" s="6">
        <v>46</v>
      </c>
      <c r="F50" s="7">
        <v>7</v>
      </c>
      <c r="G50" s="8">
        <v>46</v>
      </c>
      <c r="H50" s="9">
        <f>E50-G50</f>
        <v>0</v>
      </c>
      <c r="I50" s="31">
        <v>-11.043621013133219</v>
      </c>
      <c r="J50" s="47">
        <f>IF(ABS($I50)&gt;=5,SIGN($H50*$I50),"")</f>
        <v>0</v>
      </c>
      <c r="K50" s="48">
        <f>IF(ABS($I50)&gt;=10,SIGN($H50*$I50),"")</f>
        <v>0</v>
      </c>
    </row>
    <row r="51" spans="1:11" x14ac:dyDescent="0.35">
      <c r="A51" s="1" t="s">
        <v>75</v>
      </c>
      <c r="B51" s="2" t="s">
        <v>901</v>
      </c>
      <c r="C51" s="15">
        <v>206.5</v>
      </c>
      <c r="D51" s="5">
        <v>6</v>
      </c>
      <c r="E51" s="6">
        <v>47</v>
      </c>
      <c r="F51" s="7">
        <v>6</v>
      </c>
      <c r="G51" s="8">
        <v>47</v>
      </c>
      <c r="H51" s="9">
        <f>E51-G51</f>
        <v>0</v>
      </c>
      <c r="I51" s="31">
        <v>-3.7327235772357596</v>
      </c>
      <c r="J51" s="47" t="str">
        <f>IF(ABS($I51)&gt;=5,SIGN($H51*$I51),"")</f>
        <v/>
      </c>
      <c r="K51" s="48" t="str">
        <f>IF(ABS($I51)&gt;=10,SIGN($H51*$I51),"")</f>
        <v/>
      </c>
    </row>
    <row r="52" spans="1:11" x14ac:dyDescent="0.35">
      <c r="A52" s="1" t="s">
        <v>944</v>
      </c>
      <c r="B52" s="2" t="s">
        <v>127</v>
      </c>
      <c r="C52" s="15">
        <v>192.4</v>
      </c>
      <c r="D52" s="5">
        <v>5</v>
      </c>
      <c r="E52" s="6">
        <v>48</v>
      </c>
      <c r="F52" s="7">
        <v>5</v>
      </c>
      <c r="G52" s="8">
        <v>48</v>
      </c>
      <c r="H52" s="9">
        <f>E52-G52</f>
        <v>0</v>
      </c>
      <c r="I52" s="31">
        <v>-0.43878418329634883</v>
      </c>
      <c r="J52" s="47" t="str">
        <f>IF(ABS($I52)&gt;=5,SIGN($H52*$I52),"")</f>
        <v/>
      </c>
      <c r="K52" s="48" t="str">
        <f>IF(ABS($I52)&gt;=10,SIGN($H52*$I52),"")</f>
        <v/>
      </c>
    </row>
    <row r="53" spans="1:11" x14ac:dyDescent="0.35">
      <c r="A53" s="1" t="s">
        <v>37</v>
      </c>
      <c r="B53" s="2" t="s">
        <v>25</v>
      </c>
      <c r="C53" s="15">
        <v>197.75</v>
      </c>
      <c r="D53" s="5">
        <v>3</v>
      </c>
      <c r="E53" s="6">
        <v>49</v>
      </c>
      <c r="F53" s="7">
        <v>3</v>
      </c>
      <c r="G53" s="8">
        <v>49</v>
      </c>
      <c r="H53" s="9">
        <f>E53-G53</f>
        <v>0</v>
      </c>
      <c r="I53" s="31">
        <v>1.8089430894308975</v>
      </c>
      <c r="J53" s="47" t="str">
        <f>IF(ABS($I53)&gt;=5,SIGN($H53*$I53),"")</f>
        <v/>
      </c>
      <c r="K53" s="48" t="str">
        <f>IF(ABS($I53)&gt;=10,SIGN($H53*$I53),"")</f>
        <v/>
      </c>
    </row>
    <row r="54" spans="1:11" x14ac:dyDescent="0.35">
      <c r="A54" s="1" t="s">
        <v>945</v>
      </c>
      <c r="B54" s="2" t="s">
        <v>102</v>
      </c>
      <c r="C54" s="15">
        <v>201</v>
      </c>
      <c r="D54" s="5">
        <v>1</v>
      </c>
      <c r="E54" s="6">
        <v>50</v>
      </c>
      <c r="F54" s="7">
        <v>1</v>
      </c>
      <c r="G54" s="8">
        <v>50</v>
      </c>
      <c r="H54" s="9">
        <f>E54-G54</f>
        <v>0</v>
      </c>
      <c r="I54" s="31">
        <v>-4.5362950058072045</v>
      </c>
      <c r="J54" s="47" t="str">
        <f>IF(ABS($I54)&gt;=5,SIGN($H54*$I54),"")</f>
        <v/>
      </c>
      <c r="K54" s="48" t="str">
        <f>IF(ABS($I54)&gt;=10,SIGN($H54*$I54),"")</f>
        <v/>
      </c>
    </row>
    <row r="55" spans="1:11" x14ac:dyDescent="0.35">
      <c r="A55" s="1" t="s">
        <v>61</v>
      </c>
      <c r="B55" s="2" t="s">
        <v>62</v>
      </c>
      <c r="C55" s="15">
        <v>191.5</v>
      </c>
      <c r="D55" s="5">
        <v>1</v>
      </c>
      <c r="E55" s="6">
        <v>51</v>
      </c>
      <c r="F55" s="7">
        <v>1</v>
      </c>
      <c r="G55" s="8">
        <v>51</v>
      </c>
      <c r="H55" s="9">
        <f>E55-G55</f>
        <v>0</v>
      </c>
      <c r="I55" s="31">
        <v>-3.7327235772357596</v>
      </c>
      <c r="J55" s="47" t="str">
        <f>IF(ABS($I55)&gt;=5,SIGN($H55*$I55),"")</f>
        <v/>
      </c>
      <c r="K55" s="48" t="str">
        <f>IF(ABS($I55)&gt;=10,SIGN($H55*$I55),"")</f>
        <v/>
      </c>
    </row>
    <row r="56" spans="1:11" x14ac:dyDescent="0.35">
      <c r="A56" s="1" t="s">
        <v>946</v>
      </c>
      <c r="B56" s="2" t="s">
        <v>709</v>
      </c>
      <c r="C56" s="15">
        <v>184.25</v>
      </c>
      <c r="D56" s="5">
        <v>1</v>
      </c>
      <c r="E56" s="6">
        <v>52</v>
      </c>
      <c r="F56" s="7">
        <v>1</v>
      </c>
      <c r="G56" s="8">
        <v>52</v>
      </c>
      <c r="H56" s="9">
        <f>E56-G56</f>
        <v>0</v>
      </c>
      <c r="I56" s="31">
        <v>-2.3220092915214821</v>
      </c>
      <c r="J56" s="47" t="str">
        <f>IF(ABS($I56)&gt;=5,SIGN($H56*$I56),"")</f>
        <v/>
      </c>
      <c r="K56" s="48" t="str">
        <f>IF(ABS($I56)&gt;=10,SIGN($H56*$I56),"")</f>
        <v/>
      </c>
    </row>
    <row r="57" spans="1:11" x14ac:dyDescent="0.35">
      <c r="A57" s="1" t="s">
        <v>947</v>
      </c>
      <c r="B57" s="2" t="s">
        <v>20</v>
      </c>
      <c r="C57" s="15">
        <v>189</v>
      </c>
      <c r="D57" s="5">
        <v>0</v>
      </c>
      <c r="E57" s="6">
        <v>53</v>
      </c>
      <c r="F57" s="7">
        <v>0</v>
      </c>
      <c r="G57" s="8">
        <v>53</v>
      </c>
      <c r="H57" s="9">
        <f>E57-G57</f>
        <v>0</v>
      </c>
      <c r="I57" s="31">
        <v>1.342276422764229</v>
      </c>
      <c r="J57" s="47" t="str">
        <f>IF(ABS($I57)&gt;=5,SIGN($H57*$I57),"")</f>
        <v/>
      </c>
      <c r="K57" s="48" t="str">
        <f>IF(ABS($I57)&gt;=10,SIGN($H57*$I57),"")</f>
        <v/>
      </c>
    </row>
    <row r="58" spans="1:11" x14ac:dyDescent="0.35">
      <c r="A58" s="1" t="s">
        <v>948</v>
      </c>
      <c r="B58" s="2" t="s">
        <v>76</v>
      </c>
      <c r="C58" s="15">
        <v>188.5</v>
      </c>
      <c r="D58" s="5">
        <v>0</v>
      </c>
      <c r="E58" s="6">
        <v>54</v>
      </c>
      <c r="F58" s="7">
        <v>0</v>
      </c>
      <c r="G58" s="8">
        <v>54</v>
      </c>
      <c r="H58" s="9">
        <f>E58-G58</f>
        <v>0</v>
      </c>
      <c r="I58" s="31">
        <v>-26.191056910569074</v>
      </c>
      <c r="J58" s="47">
        <f>IF(ABS($I58)&gt;=5,SIGN($H58*$I58),"")</f>
        <v>0</v>
      </c>
      <c r="K58" s="48">
        <f>IF(ABS($I58)&gt;=10,SIGN($H58*$I58),"")</f>
        <v>0</v>
      </c>
    </row>
    <row r="59" spans="1:11" x14ac:dyDescent="0.35">
      <c r="A59" s="1" t="s">
        <v>68</v>
      </c>
      <c r="B59" s="2" t="s">
        <v>20</v>
      </c>
      <c r="C59" s="15">
        <v>175.5</v>
      </c>
      <c r="D59" s="5">
        <v>0</v>
      </c>
      <c r="E59" s="6">
        <v>55</v>
      </c>
      <c r="F59" s="7">
        <v>0</v>
      </c>
      <c r="G59" s="8">
        <v>55</v>
      </c>
      <c r="H59" s="9">
        <f>E59-G59</f>
        <v>0</v>
      </c>
      <c r="I59" s="31">
        <v>-11.043621013133219</v>
      </c>
      <c r="J59" s="47">
        <f>IF(ABS($I59)&gt;=5,SIGN($H59*$I59),"")</f>
        <v>0</v>
      </c>
      <c r="K59" s="48">
        <f>IF(ABS($I59)&gt;=10,SIGN($H59*$I59),"")</f>
        <v>0</v>
      </c>
    </row>
    <row r="60" spans="1:11" x14ac:dyDescent="0.35">
      <c r="A60" s="1" t="s">
        <v>80</v>
      </c>
      <c r="B60" s="2" t="s">
        <v>20</v>
      </c>
      <c r="C60" s="15">
        <v>170</v>
      </c>
      <c r="D60" s="5">
        <v>0</v>
      </c>
      <c r="E60" s="6">
        <v>56</v>
      </c>
      <c r="F60" s="7">
        <v>0</v>
      </c>
      <c r="G60" s="8">
        <v>56</v>
      </c>
      <c r="H60" s="9">
        <f>E60-G60</f>
        <v>0</v>
      </c>
      <c r="I60" s="31">
        <v>-11.043621013133219</v>
      </c>
      <c r="J60" s="47">
        <f>IF(ABS($I60)&gt;=5,SIGN($H60*$I60),"")</f>
        <v>0</v>
      </c>
      <c r="K60" s="48">
        <f>IF(ABS($I60)&gt;=10,SIGN($H60*$I60),"")</f>
        <v>0</v>
      </c>
    </row>
    <row r="61" spans="1:11" x14ac:dyDescent="0.35">
      <c r="A61" s="1" t="s">
        <v>949</v>
      </c>
      <c r="B61" s="2" t="s">
        <v>950</v>
      </c>
      <c r="C61" s="15">
        <v>166</v>
      </c>
      <c r="D61" s="5">
        <v>0</v>
      </c>
      <c r="E61" s="6">
        <v>57</v>
      </c>
      <c r="F61" s="7">
        <v>0</v>
      </c>
      <c r="G61" s="8">
        <v>57</v>
      </c>
      <c r="H61" s="9">
        <f>E61-G61</f>
        <v>0</v>
      </c>
      <c r="I61" s="31">
        <v>-35.691056910569102</v>
      </c>
      <c r="J61" s="47">
        <f>IF(ABS($I61)&gt;=5,SIGN($H61*$I61),"")</f>
        <v>0</v>
      </c>
      <c r="K61" s="48">
        <f>IF(ABS($I61)&gt;=10,SIGN($H61*$I61),"")</f>
        <v>0</v>
      </c>
    </row>
    <row r="62" spans="1:11" x14ac:dyDescent="0.35">
      <c r="A62" s="1" t="s">
        <v>83</v>
      </c>
      <c r="B62" s="2" t="s">
        <v>84</v>
      </c>
      <c r="C62" s="15">
        <v>164</v>
      </c>
      <c r="D62" s="5">
        <v>0</v>
      </c>
      <c r="E62" s="6">
        <v>58</v>
      </c>
      <c r="F62" s="7">
        <v>0</v>
      </c>
      <c r="G62" s="8">
        <v>58</v>
      </c>
      <c r="H62" s="9">
        <f>E62-G62</f>
        <v>0</v>
      </c>
      <c r="I62" s="31">
        <v>-8.8577235772357596</v>
      </c>
      <c r="J62" s="47">
        <f>IF(ABS($I62)&gt;=5,SIGN($H62*$I62),"")</f>
        <v>0</v>
      </c>
      <c r="K62" s="48" t="str">
        <f>IF(ABS($I62)&gt;=10,SIGN($H62*$I62),"")</f>
        <v/>
      </c>
    </row>
    <row r="63" spans="1:11" x14ac:dyDescent="0.35">
      <c r="A63" s="1" t="s">
        <v>81</v>
      </c>
      <c r="B63" s="2" t="s">
        <v>82</v>
      </c>
      <c r="C63" s="15">
        <v>161.5</v>
      </c>
      <c r="D63" s="5">
        <v>0</v>
      </c>
      <c r="E63" s="6">
        <v>59</v>
      </c>
      <c r="F63" s="7">
        <v>0</v>
      </c>
      <c r="G63" s="8">
        <v>59</v>
      </c>
      <c r="H63" s="9">
        <f>E63-G63</f>
        <v>0</v>
      </c>
      <c r="I63" s="31">
        <v>-6.8956023651145415</v>
      </c>
      <c r="J63" s="47">
        <f>IF(ABS($I63)&gt;=5,SIGN($H63*$I63),"")</f>
        <v>0</v>
      </c>
      <c r="K63" s="48" t="str">
        <f>IF(ABS($I63)&gt;=10,SIGN($H63*$I63),"")</f>
        <v/>
      </c>
    </row>
    <row r="64" spans="1:11" ht="15" thickBot="1" x14ac:dyDescent="0.4">
      <c r="A64" s="1" t="s">
        <v>951</v>
      </c>
      <c r="B64" s="2" t="s">
        <v>950</v>
      </c>
      <c r="C64" s="15">
        <v>158</v>
      </c>
      <c r="D64" s="5">
        <v>0</v>
      </c>
      <c r="E64" s="6">
        <v>60</v>
      </c>
      <c r="F64" s="7">
        <v>0</v>
      </c>
      <c r="G64" s="8">
        <v>60</v>
      </c>
      <c r="H64" s="9">
        <f>E64-G64</f>
        <v>0</v>
      </c>
      <c r="I64" s="31">
        <v>-35.691056910569102</v>
      </c>
      <c r="J64" s="47">
        <f>IF(ABS($I64)&gt;=5,SIGN($H64*$I64),"")</f>
        <v>0</v>
      </c>
      <c r="K64" s="48">
        <f>IF(ABS($I64)&gt;=10,SIGN($H64*$I64),"")</f>
        <v>0</v>
      </c>
    </row>
    <row r="65" spans="1:11" hidden="1" x14ac:dyDescent="0.35">
      <c r="A65" s="1"/>
      <c r="B65" s="2"/>
      <c r="C65" s="15"/>
      <c r="D65" s="5"/>
      <c r="E65" s="6"/>
      <c r="F65" s="7"/>
      <c r="G65" s="8"/>
      <c r="H65" s="9"/>
      <c r="I65" s="31"/>
      <c r="J65" s="47"/>
      <c r="K65" s="48"/>
    </row>
    <row r="66" spans="1:11" hidden="1" x14ac:dyDescent="0.35">
      <c r="A66" s="1"/>
      <c r="B66" s="2"/>
      <c r="C66" s="15"/>
      <c r="D66" s="5"/>
      <c r="E66" s="6"/>
      <c r="F66" s="7"/>
      <c r="G66" s="8"/>
      <c r="H66" s="9"/>
      <c r="I66" s="31"/>
      <c r="J66" s="47"/>
      <c r="K66" s="48"/>
    </row>
    <row r="67" spans="1:11" hidden="1" x14ac:dyDescent="0.35">
      <c r="A67" s="1"/>
      <c r="B67" s="2"/>
      <c r="C67" s="15"/>
      <c r="D67" s="5"/>
      <c r="E67" s="6"/>
      <c r="F67" s="7"/>
      <c r="G67" s="8"/>
      <c r="H67" s="9"/>
      <c r="I67" s="31"/>
      <c r="J67" s="47"/>
      <c r="K67" s="48"/>
    </row>
    <row r="68" spans="1:11" hidden="1" x14ac:dyDescent="0.35">
      <c r="A68" s="1"/>
      <c r="B68" s="2"/>
      <c r="C68" s="15"/>
      <c r="D68" s="5"/>
      <c r="E68" s="6"/>
      <c r="F68" s="7"/>
      <c r="G68" s="8"/>
      <c r="H68" s="9"/>
      <c r="I68" s="31"/>
      <c r="J68" s="47"/>
      <c r="K68" s="48"/>
    </row>
    <row r="69" spans="1:11" hidden="1" x14ac:dyDescent="0.35">
      <c r="A69" s="1"/>
      <c r="B69" s="2"/>
      <c r="C69" s="15"/>
      <c r="D69" s="5"/>
      <c r="E69" s="6"/>
      <c r="F69" s="7"/>
      <c r="G69" s="8"/>
      <c r="H69" s="9"/>
      <c r="I69" s="31"/>
      <c r="J69" s="47"/>
      <c r="K69" s="48"/>
    </row>
    <row r="70" spans="1:11" hidden="1" x14ac:dyDescent="0.35">
      <c r="A70" s="1"/>
      <c r="B70" s="2"/>
      <c r="C70" s="15"/>
      <c r="D70" s="5"/>
      <c r="E70" s="6"/>
      <c r="F70" s="7"/>
      <c r="G70" s="8"/>
      <c r="H70" s="9"/>
      <c r="I70" s="31"/>
      <c r="J70" s="47"/>
      <c r="K70" s="48"/>
    </row>
    <row r="71" spans="1:11" hidden="1" x14ac:dyDescent="0.35">
      <c r="A71" s="1"/>
      <c r="B71" s="2"/>
      <c r="C71" s="15"/>
      <c r="D71" s="5"/>
      <c r="E71" s="6"/>
      <c r="F71" s="7"/>
      <c r="G71" s="8"/>
      <c r="H71" s="9"/>
      <c r="I71" s="31"/>
      <c r="J71" s="47"/>
      <c r="K71" s="48"/>
    </row>
    <row r="72" spans="1:11" hidden="1" x14ac:dyDescent="0.35">
      <c r="A72" s="1"/>
      <c r="B72" s="2"/>
      <c r="C72" s="15"/>
      <c r="D72" s="5"/>
      <c r="E72" s="6"/>
      <c r="F72" s="7"/>
      <c r="G72" s="8"/>
      <c r="H72" s="9"/>
      <c r="I72" s="31"/>
      <c r="J72" s="47"/>
      <c r="K72" s="48"/>
    </row>
    <row r="73" spans="1:11" hidden="1" x14ac:dyDescent="0.35">
      <c r="A73" s="1"/>
      <c r="B73" s="2"/>
      <c r="C73" s="15"/>
      <c r="D73" s="5"/>
      <c r="E73" s="6"/>
      <c r="F73" s="7"/>
      <c r="G73" s="8"/>
      <c r="H73" s="9"/>
      <c r="I73" s="31"/>
      <c r="J73" s="47"/>
      <c r="K73" s="48"/>
    </row>
    <row r="74" spans="1:11" hidden="1" x14ac:dyDescent="0.35">
      <c r="A74" s="1"/>
      <c r="B74" s="2"/>
      <c r="C74" s="15"/>
      <c r="D74" s="5"/>
      <c r="E74" s="6"/>
      <c r="F74" s="7"/>
      <c r="G74" s="8"/>
      <c r="H74" s="9"/>
      <c r="I74" s="31"/>
      <c r="J74" s="47"/>
      <c r="K74" s="48"/>
    </row>
    <row r="75" spans="1:11" hidden="1" x14ac:dyDescent="0.35">
      <c r="A75" s="1"/>
      <c r="B75" s="2"/>
      <c r="C75" s="15"/>
      <c r="D75" s="5"/>
      <c r="E75" s="6"/>
      <c r="F75" s="7"/>
      <c r="G75" s="8"/>
      <c r="H75" s="9"/>
      <c r="I75" s="31"/>
      <c r="J75" s="47"/>
      <c r="K75" s="48"/>
    </row>
    <row r="76" spans="1:11" hidden="1" x14ac:dyDescent="0.35">
      <c r="A76" s="1"/>
      <c r="B76" s="2"/>
      <c r="C76" s="15"/>
      <c r="D76" s="5"/>
      <c r="E76" s="6"/>
      <c r="F76" s="7"/>
      <c r="G76" s="8"/>
      <c r="H76" s="9"/>
      <c r="I76" s="31"/>
      <c r="J76" s="47"/>
      <c r="K76" s="48"/>
    </row>
    <row r="77" spans="1:11" hidden="1" x14ac:dyDescent="0.35">
      <c r="A77" s="1"/>
      <c r="B77" s="2"/>
      <c r="C77" s="15"/>
      <c r="D77" s="5"/>
      <c r="E77" s="6"/>
      <c r="F77" s="7"/>
      <c r="G77" s="8"/>
      <c r="H77" s="9"/>
      <c r="I77" s="31"/>
      <c r="J77" s="47"/>
      <c r="K77" s="48"/>
    </row>
    <row r="78" spans="1:11" hidden="1" x14ac:dyDescent="0.35">
      <c r="A78" s="1"/>
      <c r="B78" s="2"/>
      <c r="C78" s="15"/>
      <c r="D78" s="5"/>
      <c r="E78" s="6"/>
      <c r="F78" s="7"/>
      <c r="G78" s="8"/>
      <c r="H78" s="9"/>
      <c r="I78" s="31"/>
      <c r="J78" s="47"/>
      <c r="K78" s="48"/>
    </row>
    <row r="79" spans="1:11" hidden="1" x14ac:dyDescent="0.35">
      <c r="A79" s="1"/>
      <c r="B79" s="2"/>
      <c r="C79" s="15"/>
      <c r="D79" s="5"/>
      <c r="E79" s="6"/>
      <c r="F79" s="7"/>
      <c r="G79" s="8"/>
      <c r="H79" s="9"/>
      <c r="I79" s="31"/>
      <c r="J79" s="47"/>
      <c r="K79" s="48"/>
    </row>
    <row r="80" spans="1:11" hidden="1" x14ac:dyDescent="0.35">
      <c r="A80" s="1"/>
      <c r="B80" s="2"/>
      <c r="C80" s="15"/>
      <c r="D80" s="5"/>
      <c r="E80" s="6"/>
      <c r="F80" s="7"/>
      <c r="G80" s="8"/>
      <c r="H80" s="9"/>
      <c r="I80" s="31"/>
      <c r="J80" s="47"/>
      <c r="K80" s="48"/>
    </row>
    <row r="81" spans="1:11" hidden="1" x14ac:dyDescent="0.35">
      <c r="A81" s="1"/>
      <c r="B81" s="2"/>
      <c r="C81" s="15"/>
      <c r="D81" s="5"/>
      <c r="E81" s="6"/>
      <c r="F81" s="7"/>
      <c r="G81" s="8"/>
      <c r="H81" s="9"/>
      <c r="I81" s="31"/>
      <c r="J81" s="47"/>
      <c r="K81" s="48"/>
    </row>
    <row r="82" spans="1:11" hidden="1" x14ac:dyDescent="0.35">
      <c r="A82" s="1"/>
      <c r="B82" s="2"/>
      <c r="C82" s="15"/>
      <c r="D82" s="5"/>
      <c r="E82" s="6"/>
      <c r="F82" s="7"/>
      <c r="G82" s="8"/>
      <c r="H82" s="9"/>
      <c r="I82" s="31"/>
      <c r="J82" s="47"/>
      <c r="K82" s="48"/>
    </row>
    <row r="83" spans="1:11" hidden="1" x14ac:dyDescent="0.35">
      <c r="A83" s="1"/>
      <c r="B83" s="2"/>
      <c r="C83" s="15"/>
      <c r="D83" s="5"/>
      <c r="E83" s="6"/>
      <c r="F83" s="7"/>
      <c r="G83" s="8"/>
      <c r="H83" s="9"/>
      <c r="I83" s="31"/>
      <c r="J83" s="47"/>
      <c r="K83" s="48"/>
    </row>
    <row r="84" spans="1:11" hidden="1" x14ac:dyDescent="0.35">
      <c r="A84" s="1"/>
      <c r="B84" s="2"/>
      <c r="C84" s="15"/>
      <c r="D84" s="5"/>
      <c r="E84" s="6"/>
      <c r="F84" s="7"/>
      <c r="G84" s="8"/>
      <c r="H84" s="9"/>
      <c r="I84" s="31"/>
      <c r="J84" s="47"/>
      <c r="K84" s="48"/>
    </row>
    <row r="85" spans="1:11" hidden="1" x14ac:dyDescent="0.35">
      <c r="A85" s="1"/>
      <c r="B85" s="2"/>
      <c r="C85" s="15"/>
      <c r="D85" s="5"/>
      <c r="E85" s="6"/>
      <c r="F85" s="7"/>
      <c r="G85" s="8"/>
      <c r="H85" s="9"/>
      <c r="I85" s="31"/>
      <c r="J85" s="47"/>
      <c r="K85" s="48"/>
    </row>
    <row r="86" spans="1:11" hidden="1" x14ac:dyDescent="0.35">
      <c r="A86" s="1"/>
      <c r="B86" s="2"/>
      <c r="C86" s="15"/>
      <c r="D86" s="5"/>
      <c r="E86" s="6"/>
      <c r="F86" s="7"/>
      <c r="G86" s="8"/>
      <c r="H86" s="9"/>
      <c r="I86" s="31"/>
      <c r="J86" s="47"/>
      <c r="K86" s="48"/>
    </row>
    <row r="87" spans="1:11" hidden="1" x14ac:dyDescent="0.35">
      <c r="A87" s="1"/>
      <c r="B87" s="2"/>
      <c r="C87" s="15"/>
      <c r="D87" s="5"/>
      <c r="E87" s="6"/>
      <c r="F87" s="7"/>
      <c r="G87" s="8"/>
      <c r="H87" s="9"/>
      <c r="I87" s="31"/>
      <c r="J87" s="47"/>
      <c r="K87" s="48"/>
    </row>
    <row r="88" spans="1:11" hidden="1" x14ac:dyDescent="0.35">
      <c r="A88" s="1"/>
      <c r="B88" s="2"/>
      <c r="C88" s="15"/>
      <c r="D88" s="5"/>
      <c r="E88" s="6"/>
      <c r="F88" s="7"/>
      <c r="G88" s="8"/>
      <c r="H88" s="9"/>
      <c r="I88" s="31"/>
      <c r="J88" s="47"/>
      <c r="K88" s="48"/>
    </row>
    <row r="89" spans="1:11" hidden="1" x14ac:dyDescent="0.35">
      <c r="A89" s="1"/>
      <c r="B89" s="2"/>
      <c r="C89" s="15"/>
      <c r="D89" s="5"/>
      <c r="E89" s="6"/>
      <c r="F89" s="7"/>
      <c r="G89" s="8"/>
      <c r="H89" s="9"/>
      <c r="I89" s="31"/>
      <c r="J89" s="47"/>
      <c r="K89" s="48"/>
    </row>
    <row r="90" spans="1:11" hidden="1" x14ac:dyDescent="0.35">
      <c r="A90" s="1"/>
      <c r="B90" s="2"/>
      <c r="C90" s="15"/>
      <c r="D90" s="5"/>
      <c r="E90" s="6"/>
      <c r="F90" s="7"/>
      <c r="G90" s="8"/>
      <c r="H90" s="9"/>
      <c r="I90" s="31"/>
      <c r="J90" s="47"/>
      <c r="K90" s="48"/>
    </row>
    <row r="91" spans="1:11" hidden="1" x14ac:dyDescent="0.35">
      <c r="A91" s="1"/>
      <c r="B91" s="2"/>
      <c r="C91" s="15"/>
      <c r="D91" s="5"/>
      <c r="E91" s="6"/>
      <c r="F91" s="7"/>
      <c r="G91" s="8"/>
      <c r="H91" s="9"/>
      <c r="I91" s="31"/>
      <c r="J91" s="47"/>
      <c r="K91" s="48"/>
    </row>
    <row r="92" spans="1:11" hidden="1" x14ac:dyDescent="0.35">
      <c r="A92" s="1"/>
      <c r="B92" s="2"/>
      <c r="C92" s="15"/>
      <c r="D92" s="5"/>
      <c r="E92" s="6"/>
      <c r="F92" s="7"/>
      <c r="G92" s="8"/>
      <c r="H92" s="9"/>
      <c r="I92" s="31"/>
      <c r="J92" s="47"/>
      <c r="K92" s="48"/>
    </row>
    <row r="93" spans="1:11" hidden="1" x14ac:dyDescent="0.35">
      <c r="A93" s="1"/>
      <c r="B93" s="2"/>
      <c r="C93" s="15"/>
      <c r="D93" s="5"/>
      <c r="E93" s="6"/>
      <c r="F93" s="7"/>
      <c r="G93" s="8"/>
      <c r="H93" s="9"/>
      <c r="I93" s="31"/>
      <c r="J93" s="47"/>
      <c r="K93" s="48"/>
    </row>
    <row r="94" spans="1:11" ht="15" hidden="1" thickBot="1" x14ac:dyDescent="0.4">
      <c r="A94" s="1"/>
      <c r="B94" s="2"/>
      <c r="C94" s="15"/>
      <c r="D94" s="5"/>
      <c r="E94" s="6"/>
      <c r="F94" s="7"/>
      <c r="G94" s="8"/>
      <c r="H94" s="9"/>
      <c r="I94" s="31"/>
      <c r="J94" s="47"/>
      <c r="K94" s="48"/>
    </row>
    <row r="95" spans="1:11" hidden="1" x14ac:dyDescent="0.35">
      <c r="A95" s="1"/>
      <c r="B95" s="2"/>
      <c r="C95" s="15"/>
      <c r="D95" s="5"/>
      <c r="E95" s="6"/>
      <c r="F95" s="7"/>
      <c r="G95" s="8"/>
      <c r="H95" s="9"/>
      <c r="I95" s="31"/>
      <c r="J95" s="47"/>
      <c r="K95" s="48"/>
    </row>
    <row r="96" spans="1:11" hidden="1" x14ac:dyDescent="0.35">
      <c r="A96" s="1"/>
      <c r="B96" s="2"/>
      <c r="C96" s="15"/>
      <c r="D96" s="5"/>
      <c r="E96" s="6"/>
      <c r="F96" s="7"/>
      <c r="G96" s="8"/>
      <c r="H96" s="9"/>
      <c r="I96" s="31"/>
      <c r="J96" s="47"/>
      <c r="K96" s="48"/>
    </row>
    <row r="97" spans="1:11" hidden="1" x14ac:dyDescent="0.35">
      <c r="A97" s="1"/>
      <c r="B97" s="2"/>
      <c r="C97" s="15"/>
      <c r="D97" s="5"/>
      <c r="E97" s="6"/>
      <c r="F97" s="7"/>
      <c r="G97" s="8"/>
      <c r="H97" s="9"/>
      <c r="I97" s="31"/>
      <c r="J97" s="47"/>
      <c r="K97" s="48"/>
    </row>
    <row r="98" spans="1:11" hidden="1" x14ac:dyDescent="0.35">
      <c r="A98" s="1"/>
      <c r="B98" s="2"/>
      <c r="C98" s="15"/>
      <c r="D98" s="5"/>
      <c r="E98" s="6"/>
      <c r="F98" s="7"/>
      <c r="G98" s="8"/>
      <c r="H98" s="9"/>
      <c r="I98" s="31"/>
      <c r="J98" s="47"/>
      <c r="K98" s="48"/>
    </row>
    <row r="99" spans="1:11" hidden="1" x14ac:dyDescent="0.35">
      <c r="A99" s="1"/>
      <c r="B99" s="2"/>
      <c r="C99" s="15"/>
      <c r="D99" s="5"/>
      <c r="E99" s="6"/>
      <c r="F99" s="7"/>
      <c r="G99" s="8"/>
      <c r="H99" s="9"/>
      <c r="I99" s="31"/>
      <c r="J99" s="47"/>
      <c r="K99" s="48"/>
    </row>
    <row r="100" spans="1:11" hidden="1" x14ac:dyDescent="0.35">
      <c r="A100" s="1"/>
      <c r="B100" s="2"/>
      <c r="C100" s="15"/>
      <c r="D100" s="5"/>
      <c r="E100" s="6"/>
      <c r="F100" s="7"/>
      <c r="G100" s="8"/>
      <c r="H100" s="9"/>
      <c r="I100" s="31"/>
      <c r="J100" s="47"/>
      <c r="K100" s="48"/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47"/>
      <c r="K101" s="48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47"/>
      <c r="K102" s="48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47"/>
      <c r="K103" s="48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47"/>
      <c r="K104" s="48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47"/>
      <c r="K105" s="48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47"/>
      <c r="K106" s="48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47"/>
      <c r="K107" s="48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47"/>
      <c r="K108" s="48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47"/>
      <c r="K109" s="48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47"/>
      <c r="K110" s="48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47"/>
      <c r="K111" s="48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47"/>
      <c r="K112" s="48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47"/>
      <c r="K113" s="48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47"/>
      <c r="K114" s="48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47"/>
      <c r="K115" s="48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47"/>
      <c r="K116" s="48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47"/>
      <c r="K117" s="48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47"/>
      <c r="K118" s="48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47"/>
      <c r="K119" s="48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47"/>
      <c r="K120" s="48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47"/>
      <c r="K121" s="48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47"/>
      <c r="K122" s="48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47"/>
      <c r="K123" s="48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47"/>
      <c r="K124" s="48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47"/>
      <c r="K125" s="48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47"/>
      <c r="K126" s="48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47"/>
      <c r="K127" s="48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47"/>
      <c r="K128" s="48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47"/>
      <c r="K129" s="48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47"/>
      <c r="K130" s="48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47"/>
      <c r="K131" s="48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47"/>
      <c r="K132" s="48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47"/>
      <c r="K133" s="48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47"/>
      <c r="K134" s="48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47"/>
      <c r="K135" s="48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47"/>
      <c r="K136" s="48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47"/>
      <c r="K137" s="48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47"/>
      <c r="K138" s="48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47"/>
      <c r="K139" s="48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47"/>
      <c r="K140" s="48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47"/>
      <c r="K141" s="48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47"/>
      <c r="K142" s="48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47"/>
      <c r="K143" s="48"/>
    </row>
    <row r="144" spans="1:11" hidden="1" x14ac:dyDescent="0.35">
      <c r="A144" s="1"/>
      <c r="B144" s="2"/>
      <c r="C144" s="15"/>
      <c r="D144" s="5"/>
      <c r="E144" s="6"/>
      <c r="F144" s="7"/>
      <c r="G144" s="8"/>
      <c r="H144" s="9"/>
      <c r="I144" s="31"/>
      <c r="J144" s="47"/>
      <c r="K144" s="48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47"/>
      <c r="K145" s="48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47"/>
      <c r="K146" s="48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47"/>
      <c r="K147" s="48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47"/>
      <c r="K148" s="48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47"/>
      <c r="K149" s="48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47"/>
      <c r="K150" s="48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47"/>
      <c r="K151" s="48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47"/>
      <c r="K152" s="48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47"/>
      <c r="K153" s="48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49"/>
      <c r="K154" s="50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K64">
    <sortCondition ref="G5:G64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94">
    <cfRule type="colorScale" priority="5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94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94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6560-6612-437A-A749-05DF76DCB26E}">
  <sheetPr codeName="List8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3" t="s">
        <v>555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5" customHeight="1" thickBot="1" x14ac:dyDescent="0.4"/>
    <row r="3" spans="1:11" ht="20" customHeight="1" thickTop="1" x14ac:dyDescent="0.35">
      <c r="A3" s="64" t="s">
        <v>0</v>
      </c>
      <c r="B3" s="66" t="s">
        <v>1</v>
      </c>
      <c r="C3" s="68" t="s">
        <v>2</v>
      </c>
      <c r="D3" s="68" t="s">
        <v>348</v>
      </c>
      <c r="E3" s="68"/>
      <c r="F3" s="68" t="s">
        <v>349</v>
      </c>
      <c r="G3" s="68"/>
      <c r="H3" s="58" t="s">
        <v>5</v>
      </c>
      <c r="I3" s="60" t="s">
        <v>350</v>
      </c>
      <c r="J3" s="61"/>
      <c r="K3" s="62"/>
    </row>
    <row r="4" spans="1:11" ht="20" customHeight="1" thickBot="1" x14ac:dyDescent="0.4">
      <c r="A4" s="65"/>
      <c r="B4" s="67"/>
      <c r="C4" s="69"/>
      <c r="D4" s="18" t="s">
        <v>3</v>
      </c>
      <c r="E4" s="19" t="s">
        <v>4</v>
      </c>
      <c r="F4" s="20" t="s">
        <v>3</v>
      </c>
      <c r="G4" s="18" t="s">
        <v>4</v>
      </c>
      <c r="H4" s="59"/>
      <c r="I4" s="38" t="s">
        <v>545</v>
      </c>
      <c r="J4" s="41" t="s">
        <v>546</v>
      </c>
      <c r="K4" s="42" t="s">
        <v>547</v>
      </c>
    </row>
    <row r="5" spans="1:11" ht="15" thickTop="1" x14ac:dyDescent="0.35">
      <c r="A5" s="21" t="s">
        <v>92</v>
      </c>
      <c r="B5" s="22" t="s">
        <v>84</v>
      </c>
      <c r="C5" s="23">
        <v>277.83333333333331</v>
      </c>
      <c r="D5" s="24">
        <v>644</v>
      </c>
      <c r="E5" s="25">
        <v>2</v>
      </c>
      <c r="F5" s="26">
        <v>215</v>
      </c>
      <c r="G5" s="27">
        <v>1</v>
      </c>
      <c r="H5" s="28">
        <f>E5-G5</f>
        <v>1</v>
      </c>
      <c r="I5" s="37">
        <v>19.448385985468178</v>
      </c>
      <c r="J5" s="29">
        <f>IF(ABS($I5)&gt;=5,SIGN($H5*$I5),"")</f>
        <v>1</v>
      </c>
      <c r="K5" s="30">
        <f>IF(ABS($I5)&gt;=10,SIGN($H5*$I5),"")</f>
        <v>1</v>
      </c>
    </row>
    <row r="6" spans="1:11" x14ac:dyDescent="0.35">
      <c r="A6" s="1" t="s">
        <v>86</v>
      </c>
      <c r="B6" s="2" t="s">
        <v>13</v>
      </c>
      <c r="C6" s="15">
        <v>273</v>
      </c>
      <c r="D6" s="5">
        <v>654</v>
      </c>
      <c r="E6" s="6">
        <v>1</v>
      </c>
      <c r="F6" s="7">
        <v>181</v>
      </c>
      <c r="G6" s="8">
        <v>2</v>
      </c>
      <c r="H6" s="9">
        <f>E6-G6</f>
        <v>-1</v>
      </c>
      <c r="I6" s="31">
        <v>2.3079306805391298</v>
      </c>
      <c r="J6" s="32" t="str">
        <f>IF(ABS($I6)&gt;=5,SIGN($H6*$I6),"")</f>
        <v/>
      </c>
      <c r="K6" s="33" t="str">
        <f>IF(ABS($I6)&gt;=10,SIGN($H6*$I6),"")</f>
        <v/>
      </c>
    </row>
    <row r="7" spans="1:11" x14ac:dyDescent="0.35">
      <c r="A7" s="1" t="s">
        <v>90</v>
      </c>
      <c r="B7" s="2" t="s">
        <v>27</v>
      </c>
      <c r="C7" s="15">
        <v>267.39999999999998</v>
      </c>
      <c r="D7" s="5">
        <v>574</v>
      </c>
      <c r="E7" s="6">
        <v>4</v>
      </c>
      <c r="F7" s="7">
        <v>152</v>
      </c>
      <c r="G7" s="8">
        <v>3</v>
      </c>
      <c r="H7" s="9">
        <f>E7-G7</f>
        <v>1</v>
      </c>
      <c r="I7" s="31">
        <v>2.6054953847834952</v>
      </c>
      <c r="J7" s="32" t="str">
        <f>IF(ABS($I7)&gt;=5,SIGN($H7*$I7),"")</f>
        <v/>
      </c>
      <c r="K7" s="33" t="str">
        <f>IF(ABS($I7)&gt;=10,SIGN($H7*$I7),"")</f>
        <v/>
      </c>
    </row>
    <row r="8" spans="1:11" x14ac:dyDescent="0.35">
      <c r="A8" s="1" t="s">
        <v>89</v>
      </c>
      <c r="B8" s="2" t="s">
        <v>43</v>
      </c>
      <c r="C8" s="15">
        <v>266.16666666666669</v>
      </c>
      <c r="D8" s="5">
        <v>474</v>
      </c>
      <c r="E8" s="6">
        <v>6</v>
      </c>
      <c r="F8" s="7">
        <v>145</v>
      </c>
      <c r="G8" s="8">
        <v>4</v>
      </c>
      <c r="H8" s="9">
        <f>E8-G8</f>
        <v>2</v>
      </c>
      <c r="I8" s="31">
        <v>19.385555297637495</v>
      </c>
      <c r="J8" s="32">
        <f>IF(ABS($I8)&gt;=5,SIGN($H8*$I8),"")</f>
        <v>1</v>
      </c>
      <c r="K8" s="33">
        <f>IF(ABS($I8)&gt;=10,SIGN($H8*$I8),"")</f>
        <v>1</v>
      </c>
    </row>
    <row r="9" spans="1:11" x14ac:dyDescent="0.35">
      <c r="A9" s="1" t="s">
        <v>98</v>
      </c>
      <c r="B9" s="2" t="s">
        <v>910</v>
      </c>
      <c r="C9" s="15">
        <v>263.16666666666669</v>
      </c>
      <c r="D9" s="5">
        <v>603</v>
      </c>
      <c r="E9" s="6">
        <v>3</v>
      </c>
      <c r="F9" s="7">
        <v>144</v>
      </c>
      <c r="G9" s="8">
        <v>5</v>
      </c>
      <c r="H9" s="9">
        <f>E9-G9</f>
        <v>-2</v>
      </c>
      <c r="I9" s="31">
        <v>-0.23670533478650668</v>
      </c>
      <c r="J9" s="32" t="str">
        <f>IF(ABS($I9)&gt;=5,SIGN($H9*$I9),"")</f>
        <v/>
      </c>
      <c r="K9" s="33" t="str">
        <f>IF(ABS($I9)&gt;=10,SIGN($H9*$I9),"")</f>
        <v/>
      </c>
    </row>
    <row r="10" spans="1:11" x14ac:dyDescent="0.35">
      <c r="A10" s="1" t="s">
        <v>91</v>
      </c>
      <c r="B10" s="2" t="s">
        <v>7</v>
      </c>
      <c r="C10" s="15">
        <v>258.33333333333331</v>
      </c>
      <c r="D10" s="5">
        <v>433</v>
      </c>
      <c r="E10" s="6">
        <v>8</v>
      </c>
      <c r="F10" s="7">
        <v>113</v>
      </c>
      <c r="G10" s="8">
        <v>6</v>
      </c>
      <c r="H10" s="9">
        <f>E10-G10</f>
        <v>2</v>
      </c>
      <c r="I10" s="31">
        <v>7.9956354408058701</v>
      </c>
      <c r="J10" s="32">
        <f>IF(ABS($I10)&gt;=5,SIGN($H10*$I10),"")</f>
        <v>1</v>
      </c>
      <c r="K10" s="33" t="str">
        <f>IF(ABS($I10)&gt;=10,SIGN($H10*$I10),"")</f>
        <v/>
      </c>
    </row>
    <row r="11" spans="1:11" x14ac:dyDescent="0.35">
      <c r="A11" s="1" t="s">
        <v>101</v>
      </c>
      <c r="B11" s="2" t="s">
        <v>102</v>
      </c>
      <c r="C11" s="15">
        <v>253</v>
      </c>
      <c r="D11" s="5">
        <v>492</v>
      </c>
      <c r="E11" s="6">
        <v>5</v>
      </c>
      <c r="F11" s="7">
        <v>111</v>
      </c>
      <c r="G11" s="8">
        <v>7</v>
      </c>
      <c r="H11" s="9">
        <f>E11-G11</f>
        <v>-2</v>
      </c>
      <c r="I11" s="31">
        <v>1.9401849272671257</v>
      </c>
      <c r="J11" s="32" t="str">
        <f>IF(ABS($I11)&gt;=5,SIGN($H11*$I11),"")</f>
        <v/>
      </c>
      <c r="K11" s="33" t="str">
        <f>IF(ABS($I11)&gt;=10,SIGN($H11*$I11),"")</f>
        <v/>
      </c>
    </row>
    <row r="12" spans="1:11" x14ac:dyDescent="0.35">
      <c r="A12" s="1" t="s">
        <v>88</v>
      </c>
      <c r="B12" s="2" t="s">
        <v>894</v>
      </c>
      <c r="C12" s="15">
        <v>251.66666666666666</v>
      </c>
      <c r="D12" s="5">
        <v>406</v>
      </c>
      <c r="E12" s="6">
        <v>10</v>
      </c>
      <c r="F12" s="7">
        <v>107</v>
      </c>
      <c r="G12" s="8">
        <v>8</v>
      </c>
      <c r="H12" s="9">
        <f>E12-G12</f>
        <v>2</v>
      </c>
      <c r="I12" s="31">
        <v>7.7999139913065108</v>
      </c>
      <c r="J12" s="32">
        <f>IF(ABS($I12)&gt;=5,SIGN($H12*$I12),"")</f>
        <v>1</v>
      </c>
      <c r="K12" s="33" t="str">
        <f>IF(ABS($I12)&gt;=10,SIGN($H12*$I12),"")</f>
        <v/>
      </c>
    </row>
    <row r="13" spans="1:11" x14ac:dyDescent="0.35">
      <c r="A13" s="1" t="s">
        <v>95</v>
      </c>
      <c r="B13" s="2" t="s">
        <v>64</v>
      </c>
      <c r="C13" s="15">
        <v>255.66666666666666</v>
      </c>
      <c r="D13" s="5">
        <v>445</v>
      </c>
      <c r="E13" s="6">
        <v>7</v>
      </c>
      <c r="F13" s="7">
        <v>105</v>
      </c>
      <c r="G13" s="8">
        <v>9</v>
      </c>
      <c r="H13" s="9">
        <f>E13-G13</f>
        <v>-2</v>
      </c>
      <c r="I13" s="31">
        <v>5.5118780489602557</v>
      </c>
      <c r="J13" s="32">
        <f>IF(ABS($I13)&gt;=5,SIGN($H13*$I13),"")</f>
        <v>-1</v>
      </c>
      <c r="K13" s="33" t="str">
        <f>IF(ABS($I13)&gt;=10,SIGN($H13*$I13),"")</f>
        <v/>
      </c>
    </row>
    <row r="14" spans="1:11" x14ac:dyDescent="0.35">
      <c r="A14" s="1" t="s">
        <v>106</v>
      </c>
      <c r="B14" s="2" t="s">
        <v>13</v>
      </c>
      <c r="C14" s="15">
        <v>247.83333333333334</v>
      </c>
      <c r="D14" s="5">
        <v>424</v>
      </c>
      <c r="E14" s="6">
        <v>9</v>
      </c>
      <c r="F14" s="7">
        <v>102</v>
      </c>
      <c r="G14" s="8">
        <v>10</v>
      </c>
      <c r="H14" s="9">
        <f>E14-G14</f>
        <v>-1</v>
      </c>
      <c r="I14" s="31">
        <v>2.3079306805391298</v>
      </c>
      <c r="J14" s="32" t="str">
        <f>IF(ABS($I14)&gt;=5,SIGN($H14*$I14),"")</f>
        <v/>
      </c>
      <c r="K14" s="33" t="str">
        <f>IF(ABS($I14)&gt;=10,SIGN($H14*$I14),"")</f>
        <v/>
      </c>
    </row>
    <row r="15" spans="1:11" x14ac:dyDescent="0.35">
      <c r="A15" s="1" t="s">
        <v>952</v>
      </c>
      <c r="B15" s="2" t="s">
        <v>48</v>
      </c>
      <c r="C15" s="15">
        <v>250.5</v>
      </c>
      <c r="D15" s="5">
        <v>380</v>
      </c>
      <c r="E15" s="6">
        <v>11</v>
      </c>
      <c r="F15" s="7">
        <v>94</v>
      </c>
      <c r="G15" s="8">
        <v>11</v>
      </c>
      <c r="H15" s="9">
        <f>E15-G15</f>
        <v>0</v>
      </c>
      <c r="I15" s="31">
        <v>0.65992799690874904</v>
      </c>
      <c r="J15" s="32" t="str">
        <f>IF(ABS($I15)&gt;=5,SIGN($H15*$I15),"")</f>
        <v/>
      </c>
      <c r="K15" s="33" t="str">
        <f>IF(ABS($I15)&gt;=10,SIGN($H15*$I15),"")</f>
        <v/>
      </c>
    </row>
    <row r="16" spans="1:11" x14ac:dyDescent="0.35">
      <c r="A16" s="1" t="s">
        <v>136</v>
      </c>
      <c r="B16" s="2" t="s">
        <v>23</v>
      </c>
      <c r="C16" s="15">
        <v>249</v>
      </c>
      <c r="D16" s="5">
        <v>335</v>
      </c>
      <c r="E16" s="6">
        <v>14</v>
      </c>
      <c r="F16" s="7">
        <v>94</v>
      </c>
      <c r="G16" s="8">
        <v>12</v>
      </c>
      <c r="H16" s="9">
        <f>E16-G16</f>
        <v>2</v>
      </c>
      <c r="I16" s="31">
        <v>8.4568584357509735</v>
      </c>
      <c r="J16" s="32">
        <f>IF(ABS($I16)&gt;=5,SIGN($H16*$I16),"")</f>
        <v>1</v>
      </c>
      <c r="K16" s="33" t="str">
        <f>IF(ABS($I16)&gt;=10,SIGN($H16*$I16),"")</f>
        <v/>
      </c>
    </row>
    <row r="17" spans="1:11" x14ac:dyDescent="0.35">
      <c r="A17" s="1" t="s">
        <v>94</v>
      </c>
      <c r="B17" s="2" t="s">
        <v>82</v>
      </c>
      <c r="C17" s="15">
        <v>250.2</v>
      </c>
      <c r="D17" s="5">
        <v>362</v>
      </c>
      <c r="E17" s="6">
        <v>12</v>
      </c>
      <c r="F17" s="7">
        <v>89</v>
      </c>
      <c r="G17" s="8">
        <v>13</v>
      </c>
      <c r="H17" s="9">
        <f>E17-G17</f>
        <v>-1</v>
      </c>
      <c r="I17" s="31">
        <v>6.3066064958945844</v>
      </c>
      <c r="J17" s="32">
        <f>IF(ABS($I17)&gt;=5,SIGN($H17*$I17),"")</f>
        <v>-1</v>
      </c>
      <c r="K17" s="33" t="str">
        <f>IF(ABS($I17)&gt;=10,SIGN($H17*$I17),"")</f>
        <v/>
      </c>
    </row>
    <row r="18" spans="1:11" x14ac:dyDescent="0.35">
      <c r="A18" s="1" t="s">
        <v>104</v>
      </c>
      <c r="B18" s="2" t="s">
        <v>7</v>
      </c>
      <c r="C18" s="15">
        <v>245.33333333333334</v>
      </c>
      <c r="D18" s="5">
        <v>309</v>
      </c>
      <c r="E18" s="6">
        <v>15</v>
      </c>
      <c r="F18" s="7">
        <v>89</v>
      </c>
      <c r="G18" s="8">
        <v>14</v>
      </c>
      <c r="H18" s="9">
        <f>E18-G18</f>
        <v>1</v>
      </c>
      <c r="I18" s="31">
        <v>7.9956354408058701</v>
      </c>
      <c r="J18" s="32">
        <f>IF(ABS($I18)&gt;=5,SIGN($H18*$I18),"")</f>
        <v>1</v>
      </c>
      <c r="K18" s="33" t="str">
        <f>IF(ABS($I18)&gt;=10,SIGN($H18*$I18),"")</f>
        <v/>
      </c>
    </row>
    <row r="19" spans="1:11" x14ac:dyDescent="0.35">
      <c r="A19" s="1" t="s">
        <v>111</v>
      </c>
      <c r="B19" s="2" t="s">
        <v>48</v>
      </c>
      <c r="C19" s="15">
        <v>241.16666666666666</v>
      </c>
      <c r="D19" s="5">
        <v>357</v>
      </c>
      <c r="E19" s="6">
        <v>13</v>
      </c>
      <c r="F19" s="7">
        <v>86</v>
      </c>
      <c r="G19" s="8">
        <v>15</v>
      </c>
      <c r="H19" s="9">
        <f>E19-G19</f>
        <v>-2</v>
      </c>
      <c r="I19" s="31">
        <v>0.65992799690874904</v>
      </c>
      <c r="J19" s="32" t="str">
        <f>IF(ABS($I19)&gt;=5,SIGN($H19*$I19),"")</f>
        <v/>
      </c>
      <c r="K19" s="33" t="str">
        <f>IF(ABS($I19)&gt;=10,SIGN($H19*$I19),"")</f>
        <v/>
      </c>
    </row>
    <row r="20" spans="1:11" x14ac:dyDescent="0.35">
      <c r="A20" s="1" t="s">
        <v>93</v>
      </c>
      <c r="B20" s="2" t="s">
        <v>48</v>
      </c>
      <c r="C20" s="15">
        <v>241.5</v>
      </c>
      <c r="D20" s="5">
        <v>279</v>
      </c>
      <c r="E20" s="6">
        <v>16</v>
      </c>
      <c r="F20" s="7">
        <v>74</v>
      </c>
      <c r="G20" s="8">
        <v>16</v>
      </c>
      <c r="H20" s="9">
        <f>E20-G20</f>
        <v>0</v>
      </c>
      <c r="I20" s="31">
        <v>0.65992799690874904</v>
      </c>
      <c r="J20" s="32" t="str">
        <f>IF(ABS($I20)&gt;=5,SIGN($H20*$I20),"")</f>
        <v/>
      </c>
      <c r="K20" s="33" t="str">
        <f>IF(ABS($I20)&gt;=10,SIGN($H20*$I20),"")</f>
        <v/>
      </c>
    </row>
    <row r="21" spans="1:11" x14ac:dyDescent="0.35">
      <c r="A21" s="1" t="s">
        <v>87</v>
      </c>
      <c r="B21" s="2" t="s">
        <v>9</v>
      </c>
      <c r="C21" s="15">
        <v>238.6</v>
      </c>
      <c r="D21" s="5">
        <v>200</v>
      </c>
      <c r="E21" s="6">
        <v>21</v>
      </c>
      <c r="F21" s="7">
        <v>60</v>
      </c>
      <c r="G21" s="8">
        <v>17</v>
      </c>
      <c r="H21" s="9">
        <f>E21-G21</f>
        <v>4</v>
      </c>
      <c r="I21" s="31">
        <v>1.3316064958945901</v>
      </c>
      <c r="J21" s="32" t="str">
        <f>IF(ABS($I21)&gt;=5,SIGN($H21*$I21),"")</f>
        <v/>
      </c>
      <c r="K21" s="33" t="str">
        <f>IF(ABS($I21)&gt;=10,SIGN($H21*$I21),"")</f>
        <v/>
      </c>
    </row>
    <row r="22" spans="1:11" x14ac:dyDescent="0.35">
      <c r="A22" s="1" t="s">
        <v>112</v>
      </c>
      <c r="B22" s="2" t="s">
        <v>43</v>
      </c>
      <c r="C22" s="15">
        <v>249.8</v>
      </c>
      <c r="D22" s="5">
        <v>197</v>
      </c>
      <c r="E22" s="6">
        <v>22</v>
      </c>
      <c r="F22" s="7">
        <v>59</v>
      </c>
      <c r="G22" s="8">
        <v>18</v>
      </c>
      <c r="H22" s="9">
        <f>E22-G22</f>
        <v>4</v>
      </c>
      <c r="I22" s="31">
        <v>18.144351593933777</v>
      </c>
      <c r="J22" s="32">
        <f>IF(ABS($I22)&gt;=5,SIGN($H22*$I22),"")</f>
        <v>1</v>
      </c>
      <c r="K22" s="33">
        <f>IF(ABS($I22)&gt;=10,SIGN($H22*$I22),"")</f>
        <v>1</v>
      </c>
    </row>
    <row r="23" spans="1:11" x14ac:dyDescent="0.35">
      <c r="A23" s="1" t="s">
        <v>126</v>
      </c>
      <c r="B23" s="2" t="s">
        <v>127</v>
      </c>
      <c r="C23" s="15">
        <v>229.8</v>
      </c>
      <c r="D23" s="5">
        <v>250</v>
      </c>
      <c r="E23" s="6">
        <v>17</v>
      </c>
      <c r="F23" s="7">
        <v>55</v>
      </c>
      <c r="G23" s="8">
        <v>19</v>
      </c>
      <c r="H23" s="9">
        <f>E23-G23</f>
        <v>-2</v>
      </c>
      <c r="I23" s="31">
        <v>1.3316064958945901</v>
      </c>
      <c r="J23" s="32" t="str">
        <f>IF(ABS($I23)&gt;=5,SIGN($H23*$I23),"")</f>
        <v/>
      </c>
      <c r="K23" s="33" t="str">
        <f>IF(ABS($I23)&gt;=10,SIGN($H23*$I23),"")</f>
        <v/>
      </c>
    </row>
    <row r="24" spans="1:11" x14ac:dyDescent="0.35">
      <c r="A24" s="1" t="s">
        <v>110</v>
      </c>
      <c r="B24" s="2" t="s">
        <v>13</v>
      </c>
      <c r="C24" s="15">
        <v>241.4</v>
      </c>
      <c r="D24" s="5">
        <v>223</v>
      </c>
      <c r="E24" s="6">
        <v>19</v>
      </c>
      <c r="F24" s="7">
        <v>52</v>
      </c>
      <c r="G24" s="8">
        <v>20</v>
      </c>
      <c r="H24" s="9">
        <f>E24-G24</f>
        <v>-1</v>
      </c>
      <c r="I24" s="31">
        <v>-2.3487979465842272</v>
      </c>
      <c r="J24" s="32" t="str">
        <f>IF(ABS($I24)&gt;=5,SIGN($H24*$I24),"")</f>
        <v/>
      </c>
      <c r="K24" s="33" t="str">
        <f>IF(ABS($I24)&gt;=10,SIGN($H24*$I24),"")</f>
        <v/>
      </c>
    </row>
    <row r="25" spans="1:11" x14ac:dyDescent="0.35">
      <c r="A25" s="1" t="s">
        <v>108</v>
      </c>
      <c r="B25" s="2" t="s">
        <v>56</v>
      </c>
      <c r="C25" s="15">
        <v>237.2</v>
      </c>
      <c r="D25" s="5">
        <v>241</v>
      </c>
      <c r="E25" s="6">
        <v>18</v>
      </c>
      <c r="F25" s="7">
        <v>51</v>
      </c>
      <c r="G25" s="8">
        <v>21</v>
      </c>
      <c r="H25" s="9">
        <f>E25-G25</f>
        <v>-3</v>
      </c>
      <c r="I25" s="31">
        <v>-2.3487979465842272</v>
      </c>
      <c r="J25" s="32" t="str">
        <f>IF(ABS($I25)&gt;=5,SIGN($H25*$I25),"")</f>
        <v/>
      </c>
      <c r="K25" s="33" t="str">
        <f>IF(ABS($I25)&gt;=10,SIGN($H25*$I25),"")</f>
        <v/>
      </c>
    </row>
    <row r="26" spans="1:11" x14ac:dyDescent="0.35">
      <c r="A26" s="1" t="s">
        <v>120</v>
      </c>
      <c r="B26" s="2" t="s">
        <v>53</v>
      </c>
      <c r="C26" s="15">
        <v>236.25</v>
      </c>
      <c r="D26" s="5">
        <v>214</v>
      </c>
      <c r="E26" s="6">
        <v>20</v>
      </c>
      <c r="F26" s="7">
        <v>51</v>
      </c>
      <c r="G26" s="8">
        <v>22</v>
      </c>
      <c r="H26" s="9">
        <f>E26-G26</f>
        <v>-2</v>
      </c>
      <c r="I26" s="31">
        <v>-1.4104686675041478</v>
      </c>
      <c r="J26" s="32" t="str">
        <f>IF(ABS($I26)&gt;=5,SIGN($H26*$I26),"")</f>
        <v/>
      </c>
      <c r="K26" s="33" t="str">
        <f>IF(ABS($I26)&gt;=10,SIGN($H26*$I26),"")</f>
        <v/>
      </c>
    </row>
    <row r="27" spans="1:11" x14ac:dyDescent="0.35">
      <c r="A27" s="1" t="s">
        <v>141</v>
      </c>
      <c r="B27" s="2" t="s">
        <v>20</v>
      </c>
      <c r="C27" s="15">
        <v>233.6</v>
      </c>
      <c r="D27" s="5">
        <v>190</v>
      </c>
      <c r="E27" s="6">
        <v>23</v>
      </c>
      <c r="F27" s="7">
        <v>49</v>
      </c>
      <c r="G27" s="8">
        <v>23</v>
      </c>
      <c r="H27" s="9">
        <f>E27-G27</f>
        <v>0</v>
      </c>
      <c r="I27" s="31">
        <v>4.1661852009397933</v>
      </c>
      <c r="J27" s="32" t="str">
        <f>IF(ABS($I27)&gt;=5,SIGN($H27*$I27),"")</f>
        <v/>
      </c>
      <c r="K27" s="33" t="str">
        <f>IF(ABS($I27)&gt;=10,SIGN($H27*$I27),"")</f>
        <v/>
      </c>
    </row>
    <row r="28" spans="1:11" x14ac:dyDescent="0.35">
      <c r="A28" s="1" t="s">
        <v>953</v>
      </c>
      <c r="B28" s="2" t="s">
        <v>170</v>
      </c>
      <c r="C28" s="15">
        <v>242.8</v>
      </c>
      <c r="D28" s="5">
        <v>124</v>
      </c>
      <c r="E28" s="6">
        <v>34</v>
      </c>
      <c r="F28" s="7">
        <v>48</v>
      </c>
      <c r="G28" s="8">
        <v>24</v>
      </c>
      <c r="H28" s="9">
        <f>E28-G28</f>
        <v>10</v>
      </c>
      <c r="I28" s="31">
        <v>4.1661852009397933</v>
      </c>
      <c r="J28" s="32" t="str">
        <f>IF(ABS($I28)&gt;=5,SIGN($H28*$I28),"")</f>
        <v/>
      </c>
      <c r="K28" s="33" t="str">
        <f>IF(ABS($I28)&gt;=10,SIGN($H28*$I28),"")</f>
        <v/>
      </c>
    </row>
    <row r="29" spans="1:11" x14ac:dyDescent="0.35">
      <c r="A29" s="1" t="s">
        <v>117</v>
      </c>
      <c r="B29" s="2" t="s">
        <v>118</v>
      </c>
      <c r="C29" s="15">
        <v>242.75</v>
      </c>
      <c r="D29" s="5">
        <v>137</v>
      </c>
      <c r="E29" s="6">
        <v>31</v>
      </c>
      <c r="F29" s="7">
        <v>47</v>
      </c>
      <c r="G29" s="8">
        <v>25</v>
      </c>
      <c r="H29" s="9">
        <f>E29-G29</f>
        <v>6</v>
      </c>
      <c r="I29" s="31">
        <v>-0.82852422305967366</v>
      </c>
      <c r="J29" s="32" t="str">
        <f>IF(ABS($I29)&gt;=5,SIGN($H29*$I29),"")</f>
        <v/>
      </c>
      <c r="K29" s="33" t="str">
        <f>IF(ABS($I29)&gt;=10,SIGN($H29*$I29),"")</f>
        <v/>
      </c>
    </row>
    <row r="30" spans="1:11" x14ac:dyDescent="0.35">
      <c r="A30" s="1" t="s">
        <v>954</v>
      </c>
      <c r="B30" s="2" t="s">
        <v>64</v>
      </c>
      <c r="C30" s="15">
        <v>234</v>
      </c>
      <c r="D30" s="5">
        <v>156</v>
      </c>
      <c r="E30" s="6">
        <v>26</v>
      </c>
      <c r="F30" s="7">
        <v>46</v>
      </c>
      <c r="G30" s="8">
        <v>26</v>
      </c>
      <c r="H30" s="9">
        <f>E30-G30</f>
        <v>0</v>
      </c>
      <c r="I30" s="31">
        <v>1.4959388955211068</v>
      </c>
      <c r="J30" s="32" t="str">
        <f>IF(ABS($I30)&gt;=5,SIGN($H30*$I30),"")</f>
        <v/>
      </c>
      <c r="K30" s="33" t="str">
        <f>IF(ABS($I30)&gt;=10,SIGN($H30*$I30),"")</f>
        <v/>
      </c>
    </row>
    <row r="31" spans="1:11" x14ac:dyDescent="0.35">
      <c r="A31" s="1" t="s">
        <v>105</v>
      </c>
      <c r="B31" s="2" t="s">
        <v>894</v>
      </c>
      <c r="C31" s="15">
        <v>249</v>
      </c>
      <c r="D31" s="5">
        <v>168</v>
      </c>
      <c r="E31" s="6">
        <v>25</v>
      </c>
      <c r="F31" s="7">
        <v>43</v>
      </c>
      <c r="G31" s="8">
        <v>27</v>
      </c>
      <c r="H31" s="9">
        <f>E31-G31</f>
        <v>-2</v>
      </c>
      <c r="I31" s="31">
        <v>-2.8078833996805201</v>
      </c>
      <c r="J31" s="32" t="str">
        <f>IF(ABS($I31)&gt;=5,SIGN($H31*$I31),"")</f>
        <v/>
      </c>
      <c r="K31" s="33" t="str">
        <f>IF(ABS($I31)&gt;=10,SIGN($H31*$I31),"")</f>
        <v/>
      </c>
    </row>
    <row r="32" spans="1:11" x14ac:dyDescent="0.35">
      <c r="A32" s="1" t="s">
        <v>96</v>
      </c>
      <c r="B32" s="2" t="s">
        <v>97</v>
      </c>
      <c r="C32" s="15">
        <v>243.66666666666666</v>
      </c>
      <c r="D32" s="5">
        <v>152</v>
      </c>
      <c r="E32" s="6">
        <v>27</v>
      </c>
      <c r="F32" s="7">
        <v>42</v>
      </c>
      <c r="G32" s="8">
        <v>28</v>
      </c>
      <c r="H32" s="9">
        <f>E32-G32</f>
        <v>-1</v>
      </c>
      <c r="I32" s="31">
        <v>-1.096918247336049</v>
      </c>
      <c r="J32" s="32" t="str">
        <f>IF(ABS($I32)&gt;=5,SIGN($H32*$I32),"")</f>
        <v/>
      </c>
      <c r="K32" s="33" t="str">
        <f>IF(ABS($I32)&gt;=10,SIGN($H32*$I32),"")</f>
        <v/>
      </c>
    </row>
    <row r="33" spans="1:11" x14ac:dyDescent="0.35">
      <c r="A33" s="1" t="s">
        <v>99</v>
      </c>
      <c r="B33" s="2" t="s">
        <v>46</v>
      </c>
      <c r="C33" s="15">
        <v>235.25</v>
      </c>
      <c r="D33" s="5">
        <v>142</v>
      </c>
      <c r="E33" s="6">
        <v>30</v>
      </c>
      <c r="F33" s="7">
        <v>40</v>
      </c>
      <c r="G33" s="8">
        <v>29</v>
      </c>
      <c r="H33" s="9">
        <f>E33-G33</f>
        <v>1</v>
      </c>
      <c r="I33" s="31">
        <v>3.4734599039244642</v>
      </c>
      <c r="J33" s="32" t="str">
        <f>IF(ABS($I33)&gt;=5,SIGN($H33*$I33),"")</f>
        <v/>
      </c>
      <c r="K33" s="33" t="str">
        <f>IF(ABS($I33)&gt;=10,SIGN($H33*$I33),"")</f>
        <v/>
      </c>
    </row>
    <row r="34" spans="1:11" x14ac:dyDescent="0.35">
      <c r="A34" s="1" t="s">
        <v>115</v>
      </c>
      <c r="B34" s="2" t="s">
        <v>48</v>
      </c>
      <c r="C34" s="15">
        <v>238.75</v>
      </c>
      <c r="D34" s="5">
        <v>147</v>
      </c>
      <c r="E34" s="6">
        <v>29</v>
      </c>
      <c r="F34" s="7">
        <v>39</v>
      </c>
      <c r="G34" s="8">
        <v>30</v>
      </c>
      <c r="H34" s="9">
        <f>E34-G34</f>
        <v>-1</v>
      </c>
      <c r="I34" s="31">
        <v>-4.149644912714848</v>
      </c>
      <c r="J34" s="32" t="str">
        <f>IF(ABS($I34)&gt;=5,SIGN($H34*$I34),"")</f>
        <v/>
      </c>
      <c r="K34" s="33" t="str">
        <f>IF(ABS($I34)&gt;=10,SIGN($H34*$I34),"")</f>
        <v/>
      </c>
    </row>
    <row r="35" spans="1:11" x14ac:dyDescent="0.35">
      <c r="A35" s="1" t="s">
        <v>100</v>
      </c>
      <c r="B35" s="2" t="s">
        <v>910</v>
      </c>
      <c r="C35" s="15">
        <v>232.8</v>
      </c>
      <c r="D35" s="5">
        <v>152</v>
      </c>
      <c r="E35" s="6">
        <v>28</v>
      </c>
      <c r="F35" s="7">
        <v>39</v>
      </c>
      <c r="G35" s="8">
        <v>31</v>
      </c>
      <c r="H35" s="9">
        <f>E35-G35</f>
        <v>-3</v>
      </c>
      <c r="I35" s="31">
        <v>-5.402361164974991</v>
      </c>
      <c r="J35" s="32">
        <f>IF(ABS($I35)&gt;=5,SIGN($H35*$I35),"")</f>
        <v>1</v>
      </c>
      <c r="K35" s="33" t="str">
        <f>IF(ABS($I35)&gt;=10,SIGN($H35*$I35),"")</f>
        <v/>
      </c>
    </row>
    <row r="36" spans="1:11" x14ac:dyDescent="0.35">
      <c r="A36" s="1" t="s">
        <v>955</v>
      </c>
      <c r="B36" s="2" t="s">
        <v>709</v>
      </c>
      <c r="C36" s="15">
        <v>233.25</v>
      </c>
      <c r="D36" s="5">
        <v>107</v>
      </c>
      <c r="E36" s="6">
        <v>36</v>
      </c>
      <c r="F36" s="7">
        <v>35</v>
      </c>
      <c r="G36" s="8">
        <v>32</v>
      </c>
      <c r="H36" s="9">
        <f>E36-G36</f>
        <v>4</v>
      </c>
      <c r="I36" s="31">
        <v>-1.7292595171773257</v>
      </c>
      <c r="J36" s="32" t="str">
        <f>IF(ABS($I36)&gt;=5,SIGN($H36*$I36),"")</f>
        <v/>
      </c>
      <c r="K36" s="33" t="str">
        <f>IF(ABS($I36)&gt;=10,SIGN($H36*$I36),"")</f>
        <v/>
      </c>
    </row>
    <row r="37" spans="1:11" x14ac:dyDescent="0.35">
      <c r="A37" s="1" t="s">
        <v>151</v>
      </c>
      <c r="B37" s="2" t="s">
        <v>41</v>
      </c>
      <c r="C37" s="15">
        <v>227.5</v>
      </c>
      <c r="D37" s="5">
        <v>129</v>
      </c>
      <c r="E37" s="6">
        <v>32</v>
      </c>
      <c r="F37" s="7">
        <v>35</v>
      </c>
      <c r="G37" s="8">
        <v>33</v>
      </c>
      <c r="H37" s="9">
        <f>E37-G37</f>
        <v>-1</v>
      </c>
      <c r="I37" s="31">
        <v>-0.91675951717732573</v>
      </c>
      <c r="J37" s="32" t="str">
        <f>IF(ABS($I37)&gt;=5,SIGN($H37*$I37),"")</f>
        <v/>
      </c>
      <c r="K37" s="33" t="str">
        <f>IF(ABS($I37)&gt;=10,SIGN($H37*$I37),"")</f>
        <v/>
      </c>
    </row>
    <row r="38" spans="1:11" x14ac:dyDescent="0.35">
      <c r="A38" s="1" t="s">
        <v>956</v>
      </c>
      <c r="B38" s="2" t="s">
        <v>739</v>
      </c>
      <c r="C38" s="15">
        <v>240.33333333333334</v>
      </c>
      <c r="D38" s="5">
        <v>127</v>
      </c>
      <c r="E38" s="6">
        <v>33</v>
      </c>
      <c r="F38" s="7">
        <v>33</v>
      </c>
      <c r="G38" s="8">
        <v>34</v>
      </c>
      <c r="H38" s="9">
        <f>E38-G38</f>
        <v>-1</v>
      </c>
      <c r="I38" s="31">
        <v>4.6582949490535839</v>
      </c>
      <c r="J38" s="32" t="str">
        <f>IF(ABS($I38)&gt;=5,SIGN($H38*$I38),"")</f>
        <v/>
      </c>
      <c r="K38" s="33" t="str">
        <f>IF(ABS($I38)&gt;=10,SIGN($H38*$I38),"")</f>
        <v/>
      </c>
    </row>
    <row r="39" spans="1:11" x14ac:dyDescent="0.35">
      <c r="A39" s="1" t="s">
        <v>139</v>
      </c>
      <c r="B39" s="2" t="s">
        <v>9</v>
      </c>
      <c r="C39" s="15">
        <v>231</v>
      </c>
      <c r="D39" s="5">
        <v>88</v>
      </c>
      <c r="E39" s="6">
        <v>39</v>
      </c>
      <c r="F39" s="7">
        <v>32</v>
      </c>
      <c r="G39" s="8">
        <v>35</v>
      </c>
      <c r="H39" s="9">
        <f>E39-G39</f>
        <v>4</v>
      </c>
      <c r="I39" s="31">
        <v>2.7978646658292234</v>
      </c>
      <c r="J39" s="32" t="str">
        <f>IF(ABS($I39)&gt;=5,SIGN($H39*$I39),"")</f>
        <v/>
      </c>
      <c r="K39" s="33" t="str">
        <f>IF(ABS($I39)&gt;=10,SIGN($H39*$I39),"")</f>
        <v/>
      </c>
    </row>
    <row r="40" spans="1:11" x14ac:dyDescent="0.35">
      <c r="A40" s="1" t="s">
        <v>107</v>
      </c>
      <c r="B40" s="2" t="s">
        <v>13</v>
      </c>
      <c r="C40" s="15">
        <v>224.8</v>
      </c>
      <c r="D40" s="5">
        <v>123</v>
      </c>
      <c r="E40" s="6">
        <v>35</v>
      </c>
      <c r="F40" s="7">
        <v>32</v>
      </c>
      <c r="G40" s="8">
        <v>36</v>
      </c>
      <c r="H40" s="9">
        <f>E40-G40</f>
        <v>-1</v>
      </c>
      <c r="I40" s="31">
        <v>-2.3487979465842272</v>
      </c>
      <c r="J40" s="32" t="str">
        <f>IF(ABS($I40)&gt;=5,SIGN($H40*$I40),"")</f>
        <v/>
      </c>
      <c r="K40" s="33" t="str">
        <f>IF(ABS($I40)&gt;=10,SIGN($H40*$I40),"")</f>
        <v/>
      </c>
    </row>
    <row r="41" spans="1:11" x14ac:dyDescent="0.35">
      <c r="A41" s="1" t="s">
        <v>145</v>
      </c>
      <c r="B41" s="2" t="s">
        <v>13</v>
      </c>
      <c r="C41" s="15">
        <v>223.8</v>
      </c>
      <c r="D41" s="5">
        <v>102</v>
      </c>
      <c r="E41" s="6">
        <v>37</v>
      </c>
      <c r="F41" s="7">
        <v>31</v>
      </c>
      <c r="G41" s="8">
        <v>37</v>
      </c>
      <c r="H41" s="9">
        <f>E41-G41</f>
        <v>0</v>
      </c>
      <c r="I41" s="31">
        <v>-2.3487979465842272</v>
      </c>
      <c r="J41" s="32" t="str">
        <f>IF(ABS($I41)&gt;=5,SIGN($H41*$I41),"")</f>
        <v/>
      </c>
      <c r="K41" s="33" t="str">
        <f>IF(ABS($I41)&gt;=10,SIGN($H41*$I41),"")</f>
        <v/>
      </c>
    </row>
    <row r="42" spans="1:11" x14ac:dyDescent="0.35">
      <c r="A42" s="1" t="s">
        <v>143</v>
      </c>
      <c r="B42" s="2" t="s">
        <v>76</v>
      </c>
      <c r="C42" s="15">
        <v>218.4</v>
      </c>
      <c r="D42" s="5">
        <v>169</v>
      </c>
      <c r="E42" s="6">
        <v>24</v>
      </c>
      <c r="F42" s="7">
        <v>30</v>
      </c>
      <c r="G42" s="8">
        <v>38</v>
      </c>
      <c r="H42" s="9">
        <f>E42-G42</f>
        <v>-14</v>
      </c>
      <c r="I42" s="31">
        <v>-9.8550601707721057</v>
      </c>
      <c r="J42" s="32">
        <f>IF(ABS($I42)&gt;=5,SIGN($H42*$I42),"")</f>
        <v>1</v>
      </c>
      <c r="K42" s="33" t="str">
        <f>IF(ABS($I42)&gt;=10,SIGN($H42*$I42),"")</f>
        <v/>
      </c>
    </row>
    <row r="43" spans="1:11" x14ac:dyDescent="0.35">
      <c r="A43" s="1" t="s">
        <v>957</v>
      </c>
      <c r="B43" s="2" t="s">
        <v>48</v>
      </c>
      <c r="C43" s="15">
        <v>222.75</v>
      </c>
      <c r="D43" s="5">
        <v>101</v>
      </c>
      <c r="E43" s="6">
        <v>38</v>
      </c>
      <c r="F43" s="7">
        <v>28</v>
      </c>
      <c r="G43" s="8">
        <v>39</v>
      </c>
      <c r="H43" s="9">
        <f>E43-G43</f>
        <v>-1</v>
      </c>
      <c r="I43" s="31">
        <v>-4.2663115793815223</v>
      </c>
      <c r="J43" s="32" t="str">
        <f>IF(ABS($I43)&gt;=5,SIGN($H43*$I43),"")</f>
        <v/>
      </c>
      <c r="K43" s="33" t="str">
        <f>IF(ABS($I43)&gt;=10,SIGN($H43*$I43),"")</f>
        <v/>
      </c>
    </row>
    <row r="44" spans="1:11" x14ac:dyDescent="0.35">
      <c r="A44" s="1" t="s">
        <v>114</v>
      </c>
      <c r="B44" s="2" t="s">
        <v>102</v>
      </c>
      <c r="C44" s="15">
        <v>229.66666666666666</v>
      </c>
      <c r="D44" s="5">
        <v>87</v>
      </c>
      <c r="E44" s="6">
        <v>40</v>
      </c>
      <c r="F44" s="7">
        <v>26</v>
      </c>
      <c r="G44" s="8">
        <v>40</v>
      </c>
      <c r="H44" s="9">
        <f>E44-G44</f>
        <v>0</v>
      </c>
      <c r="I44" s="31">
        <v>3.5665738161559943</v>
      </c>
      <c r="J44" s="32" t="str">
        <f>IF(ABS($I44)&gt;=5,SIGN($H44*$I44),"")</f>
        <v/>
      </c>
      <c r="K44" s="33" t="str">
        <f>IF(ABS($I44)&gt;=10,SIGN($H44*$I44),"")</f>
        <v/>
      </c>
    </row>
    <row r="45" spans="1:11" x14ac:dyDescent="0.35">
      <c r="A45" s="1" t="s">
        <v>958</v>
      </c>
      <c r="B45" s="2" t="s">
        <v>31</v>
      </c>
      <c r="C45" s="15">
        <v>224.6</v>
      </c>
      <c r="D45" s="5">
        <v>51</v>
      </c>
      <c r="E45" s="6">
        <v>46</v>
      </c>
      <c r="F45" s="7">
        <v>25</v>
      </c>
      <c r="G45" s="8">
        <v>41</v>
      </c>
      <c r="H45" s="9">
        <f>E45-G45</f>
        <v>5</v>
      </c>
      <c r="I45" s="31">
        <v>3.1707416902021919</v>
      </c>
      <c r="J45" s="32" t="str">
        <f>IF(ABS($I45)&gt;=5,SIGN($H45*$I45),"")</f>
        <v/>
      </c>
      <c r="K45" s="33" t="str">
        <f>IF(ABS($I45)&gt;=10,SIGN($H45*$I45),"")</f>
        <v/>
      </c>
    </row>
    <row r="46" spans="1:11" x14ac:dyDescent="0.35">
      <c r="A46" s="1" t="s">
        <v>116</v>
      </c>
      <c r="B46" s="2" t="s">
        <v>7</v>
      </c>
      <c r="C46" s="15">
        <v>227.5</v>
      </c>
      <c r="D46" s="5">
        <v>34</v>
      </c>
      <c r="E46" s="6">
        <v>56</v>
      </c>
      <c r="F46" s="7">
        <v>24</v>
      </c>
      <c r="G46" s="8">
        <v>42</v>
      </c>
      <c r="H46" s="9">
        <f>E46-G46</f>
        <v>14</v>
      </c>
      <c r="I46" s="31">
        <v>4.1039162531307909</v>
      </c>
      <c r="J46" s="32" t="str">
        <f>IF(ABS($I46)&gt;=5,SIGN($H46*$I46),"")</f>
        <v/>
      </c>
      <c r="K46" s="33" t="str">
        <f>IF(ABS($I46)&gt;=10,SIGN($H46*$I46),"")</f>
        <v/>
      </c>
    </row>
    <row r="47" spans="1:11" x14ac:dyDescent="0.35">
      <c r="A47" s="1" t="s">
        <v>113</v>
      </c>
      <c r="B47" s="2" t="s">
        <v>48</v>
      </c>
      <c r="C47" s="15">
        <v>212.8</v>
      </c>
      <c r="D47" s="5">
        <v>81</v>
      </c>
      <c r="E47" s="6">
        <v>41</v>
      </c>
      <c r="F47" s="7">
        <v>24</v>
      </c>
      <c r="G47" s="8">
        <v>43</v>
      </c>
      <c r="H47" s="9">
        <f>E47-G47</f>
        <v>-2</v>
      </c>
      <c r="I47" s="31">
        <v>-4.3264011669407125</v>
      </c>
      <c r="J47" s="32" t="str">
        <f>IF(ABS($I47)&gt;=5,SIGN($H47*$I47),"")</f>
        <v/>
      </c>
      <c r="K47" s="33" t="str">
        <f>IF(ABS($I47)&gt;=10,SIGN($H47*$I47),"")</f>
        <v/>
      </c>
    </row>
    <row r="48" spans="1:11" x14ac:dyDescent="0.35">
      <c r="A48" s="1" t="s">
        <v>103</v>
      </c>
      <c r="B48" s="2" t="s">
        <v>31</v>
      </c>
      <c r="C48" s="15">
        <v>220.75</v>
      </c>
      <c r="D48" s="5">
        <v>68</v>
      </c>
      <c r="E48" s="6">
        <v>42</v>
      </c>
      <c r="F48" s="7">
        <v>22</v>
      </c>
      <c r="G48" s="8">
        <v>44</v>
      </c>
      <c r="H48" s="9">
        <f>E48-G48</f>
        <v>-2</v>
      </c>
      <c r="I48" s="31">
        <v>-0.27821634128628148</v>
      </c>
      <c r="J48" s="32" t="str">
        <f>IF(ABS($I48)&gt;=5,SIGN($H48*$I48),"")</f>
        <v/>
      </c>
      <c r="K48" s="33" t="str">
        <f>IF(ABS($I48)&gt;=10,SIGN($H48*$I48),"")</f>
        <v/>
      </c>
    </row>
    <row r="49" spans="1:11" x14ac:dyDescent="0.35">
      <c r="A49" s="1" t="s">
        <v>142</v>
      </c>
      <c r="B49" s="2" t="s">
        <v>71</v>
      </c>
      <c r="C49" s="15">
        <v>217.4</v>
      </c>
      <c r="D49" s="5">
        <v>37</v>
      </c>
      <c r="E49" s="6">
        <v>54</v>
      </c>
      <c r="F49" s="7">
        <v>20</v>
      </c>
      <c r="G49" s="8">
        <v>45</v>
      </c>
      <c r="H49" s="9">
        <f>E49-G49</f>
        <v>9</v>
      </c>
      <c r="I49" s="31">
        <v>-5.402361164974991</v>
      </c>
      <c r="J49" s="32">
        <f>IF(ABS($I49)&gt;=5,SIGN($H49*$I49),"")</f>
        <v>-1</v>
      </c>
      <c r="K49" s="33" t="str">
        <f>IF(ABS($I49)&gt;=10,SIGN($H49*$I49),"")</f>
        <v/>
      </c>
    </row>
    <row r="50" spans="1:11" x14ac:dyDescent="0.35">
      <c r="A50" s="1" t="s">
        <v>133</v>
      </c>
      <c r="B50" s="2" t="s">
        <v>56</v>
      </c>
      <c r="C50" s="15">
        <v>215.6</v>
      </c>
      <c r="D50" s="5">
        <v>53</v>
      </c>
      <c r="E50" s="6">
        <v>45</v>
      </c>
      <c r="F50" s="7">
        <v>20</v>
      </c>
      <c r="G50" s="8">
        <v>46</v>
      </c>
      <c r="H50" s="9">
        <f>E50-G50</f>
        <v>-1</v>
      </c>
      <c r="I50" s="31">
        <v>-2.3487979465842272</v>
      </c>
      <c r="J50" s="32" t="str">
        <f>IF(ABS($I50)&gt;=5,SIGN($H50*$I50),"")</f>
        <v/>
      </c>
      <c r="K50" s="33" t="str">
        <f>IF(ABS($I50)&gt;=10,SIGN($H50*$I50),"")</f>
        <v/>
      </c>
    </row>
    <row r="51" spans="1:11" x14ac:dyDescent="0.35">
      <c r="A51" s="1" t="s">
        <v>129</v>
      </c>
      <c r="B51" s="2" t="s">
        <v>76</v>
      </c>
      <c r="C51" s="15">
        <v>221</v>
      </c>
      <c r="D51" s="5">
        <v>42</v>
      </c>
      <c r="E51" s="6">
        <v>51</v>
      </c>
      <c r="F51" s="7">
        <v>19</v>
      </c>
      <c r="G51" s="8">
        <v>47</v>
      </c>
      <c r="H51" s="9">
        <f>E51-G51</f>
        <v>4</v>
      </c>
      <c r="I51" s="31">
        <v>-1.4104686675041478</v>
      </c>
      <c r="J51" s="32" t="str">
        <f>IF(ABS($I51)&gt;=5,SIGN($H51*$I51),"")</f>
        <v/>
      </c>
      <c r="K51" s="33" t="str">
        <f>IF(ABS($I51)&gt;=10,SIGN($H51*$I51),"")</f>
        <v/>
      </c>
    </row>
    <row r="52" spans="1:11" x14ac:dyDescent="0.35">
      <c r="A52" s="1" t="s">
        <v>153</v>
      </c>
      <c r="B52" s="2" t="s">
        <v>56</v>
      </c>
      <c r="C52" s="15">
        <v>213.6</v>
      </c>
      <c r="D52" s="5">
        <v>45</v>
      </c>
      <c r="E52" s="6">
        <v>49</v>
      </c>
      <c r="F52" s="7">
        <v>19</v>
      </c>
      <c r="G52" s="8">
        <v>48</v>
      </c>
      <c r="H52" s="9">
        <f>E52-G52</f>
        <v>1</v>
      </c>
      <c r="I52" s="31">
        <v>-2.3487979465842272</v>
      </c>
      <c r="J52" s="32" t="str">
        <f>IF(ABS($I52)&gt;=5,SIGN($H52*$I52),"")</f>
        <v/>
      </c>
      <c r="K52" s="33" t="str">
        <f>IF(ABS($I52)&gt;=10,SIGN($H52*$I52),"")</f>
        <v/>
      </c>
    </row>
    <row r="53" spans="1:11" x14ac:dyDescent="0.35">
      <c r="A53" s="1" t="s">
        <v>168</v>
      </c>
      <c r="B53" s="2" t="s">
        <v>76</v>
      </c>
      <c r="C53" s="15">
        <v>205.4</v>
      </c>
      <c r="D53" s="5">
        <v>44</v>
      </c>
      <c r="E53" s="6">
        <v>50</v>
      </c>
      <c r="F53" s="7">
        <v>18</v>
      </c>
      <c r="G53" s="8">
        <v>49</v>
      </c>
      <c r="H53" s="9">
        <f>E53-G53</f>
        <v>1</v>
      </c>
      <c r="I53" s="31">
        <v>-9.8550601707721057</v>
      </c>
      <c r="J53" s="32">
        <f>IF(ABS($I53)&gt;=5,SIGN($H53*$I53),"")</f>
        <v>-1</v>
      </c>
      <c r="K53" s="33" t="str">
        <f>IF(ABS($I53)&gt;=10,SIGN($H53*$I53),"")</f>
        <v/>
      </c>
    </row>
    <row r="54" spans="1:11" x14ac:dyDescent="0.35">
      <c r="A54" s="1" t="s">
        <v>148</v>
      </c>
      <c r="B54" s="2" t="s">
        <v>901</v>
      </c>
      <c r="C54" s="15">
        <v>218.25</v>
      </c>
      <c r="D54" s="5">
        <v>45</v>
      </c>
      <c r="E54" s="6">
        <v>48</v>
      </c>
      <c r="F54" s="7">
        <v>17</v>
      </c>
      <c r="G54" s="8">
        <v>50</v>
      </c>
      <c r="H54" s="9">
        <f>E54-G54</f>
        <v>-2</v>
      </c>
      <c r="I54" s="31">
        <v>-0.39102422305967366</v>
      </c>
      <c r="J54" s="32" t="str">
        <f>IF(ABS($I54)&gt;=5,SIGN($H54*$I54),"")</f>
        <v/>
      </c>
      <c r="K54" s="33" t="str">
        <f>IF(ABS($I54)&gt;=10,SIGN($H54*$I54),"")</f>
        <v/>
      </c>
    </row>
    <row r="55" spans="1:11" x14ac:dyDescent="0.35">
      <c r="A55" s="1" t="s">
        <v>140</v>
      </c>
      <c r="B55" s="2" t="s">
        <v>48</v>
      </c>
      <c r="C55" s="15">
        <v>204</v>
      </c>
      <c r="D55" s="5">
        <v>62</v>
      </c>
      <c r="E55" s="6">
        <v>43</v>
      </c>
      <c r="F55" s="7">
        <v>17</v>
      </c>
      <c r="G55" s="8">
        <v>51</v>
      </c>
      <c r="H55" s="9">
        <f>E55-G55</f>
        <v>-8</v>
      </c>
      <c r="I55" s="31">
        <v>-3.1410242230596737</v>
      </c>
      <c r="J55" s="32" t="str">
        <f>IF(ABS($I55)&gt;=5,SIGN($H55*$I55),"")</f>
        <v/>
      </c>
      <c r="K55" s="33" t="str">
        <f>IF(ABS($I55)&gt;=10,SIGN($H55*$I55),"")</f>
        <v/>
      </c>
    </row>
    <row r="56" spans="1:11" x14ac:dyDescent="0.35">
      <c r="A56" s="1" t="s">
        <v>123</v>
      </c>
      <c r="B56" s="2" t="s">
        <v>71</v>
      </c>
      <c r="C56" s="15">
        <v>211</v>
      </c>
      <c r="D56" s="5">
        <v>46</v>
      </c>
      <c r="E56" s="6">
        <v>47</v>
      </c>
      <c r="F56" s="7">
        <v>14</v>
      </c>
      <c r="G56" s="8">
        <v>52</v>
      </c>
      <c r="H56" s="9">
        <f>E56-G56</f>
        <v>-5</v>
      </c>
      <c r="I56" s="31">
        <v>-6.7326901483529866</v>
      </c>
      <c r="J56" s="32">
        <f>IF(ABS($I56)&gt;=5,SIGN($H56*$I56),"")</f>
        <v>1</v>
      </c>
      <c r="K56" s="33" t="str">
        <f>IF(ABS($I56)&gt;=10,SIGN($H56*$I56),"")</f>
        <v/>
      </c>
    </row>
    <row r="57" spans="1:11" x14ac:dyDescent="0.35">
      <c r="A57" s="1" t="s">
        <v>146</v>
      </c>
      <c r="B57" s="2" t="s">
        <v>147</v>
      </c>
      <c r="C57" s="15">
        <v>196.4</v>
      </c>
      <c r="D57" s="5">
        <v>14</v>
      </c>
      <c r="E57" s="6">
        <v>65</v>
      </c>
      <c r="F57" s="7">
        <v>14</v>
      </c>
      <c r="G57" s="8">
        <v>53</v>
      </c>
      <c r="H57" s="9">
        <f>E57-G57</f>
        <v>12</v>
      </c>
      <c r="I57" s="31">
        <v>-2.3487979465842272</v>
      </c>
      <c r="J57" s="32" t="str">
        <f>IF(ABS($I57)&gt;=5,SIGN($H57*$I57),"")</f>
        <v/>
      </c>
      <c r="K57" s="33" t="str">
        <f>IF(ABS($I57)&gt;=10,SIGN($H57*$I57),"")</f>
        <v/>
      </c>
    </row>
    <row r="58" spans="1:11" x14ac:dyDescent="0.35">
      <c r="A58" s="1" t="s">
        <v>959</v>
      </c>
      <c r="B58" s="2" t="s">
        <v>48</v>
      </c>
      <c r="C58" s="15">
        <v>228</v>
      </c>
      <c r="D58" s="5">
        <v>35</v>
      </c>
      <c r="E58" s="6">
        <v>55</v>
      </c>
      <c r="F58" s="7">
        <v>13</v>
      </c>
      <c r="G58" s="8">
        <v>54</v>
      </c>
      <c r="H58" s="9">
        <f>E58-G58</f>
        <v>1</v>
      </c>
      <c r="I58" s="31">
        <v>-6.8173342298210002</v>
      </c>
      <c r="J58" s="32">
        <f>IF(ABS($I58)&gt;=5,SIGN($H58*$I58),"")</f>
        <v>-1</v>
      </c>
      <c r="K58" s="33" t="str">
        <f>IF(ABS($I58)&gt;=10,SIGN($H58*$I58),"")</f>
        <v/>
      </c>
    </row>
    <row r="59" spans="1:11" x14ac:dyDescent="0.35">
      <c r="A59" s="1" t="s">
        <v>960</v>
      </c>
      <c r="B59" s="2" t="s">
        <v>739</v>
      </c>
      <c r="C59" s="15">
        <v>209.66666666666666</v>
      </c>
      <c r="D59" s="5">
        <v>41</v>
      </c>
      <c r="E59" s="6">
        <v>52</v>
      </c>
      <c r="F59" s="7">
        <v>13</v>
      </c>
      <c r="G59" s="8">
        <v>55</v>
      </c>
      <c r="H59" s="9">
        <f>E59-G59</f>
        <v>-3</v>
      </c>
      <c r="I59" s="31">
        <v>-1.7491124583538067</v>
      </c>
      <c r="J59" s="32" t="str">
        <f>IF(ABS($I59)&gt;=5,SIGN($H59*$I59),"")</f>
        <v/>
      </c>
      <c r="K59" s="33" t="str">
        <f>IF(ABS($I59)&gt;=10,SIGN($H59*$I59),"")</f>
        <v/>
      </c>
    </row>
    <row r="60" spans="1:11" x14ac:dyDescent="0.35">
      <c r="A60" s="1" t="s">
        <v>171</v>
      </c>
      <c r="B60" s="2" t="s">
        <v>20</v>
      </c>
      <c r="C60" s="15">
        <v>229.5</v>
      </c>
      <c r="D60" s="5">
        <v>38</v>
      </c>
      <c r="E60" s="6">
        <v>53</v>
      </c>
      <c r="F60" s="7">
        <v>12</v>
      </c>
      <c r="G60" s="8">
        <v>56</v>
      </c>
      <c r="H60" s="9">
        <f>E60-G60</f>
        <v>-3</v>
      </c>
      <c r="I60" s="31">
        <v>-1.0840008964876802</v>
      </c>
      <c r="J60" s="32" t="str">
        <f>IF(ABS($I60)&gt;=5,SIGN($H60*$I60),"")</f>
        <v/>
      </c>
      <c r="K60" s="33" t="str">
        <f>IF(ABS($I60)&gt;=10,SIGN($H60*$I60),"")</f>
        <v/>
      </c>
    </row>
    <row r="61" spans="1:11" x14ac:dyDescent="0.35">
      <c r="A61" s="1" t="s">
        <v>109</v>
      </c>
      <c r="B61" s="2" t="s">
        <v>97</v>
      </c>
      <c r="C61" s="15">
        <v>210</v>
      </c>
      <c r="D61" s="5">
        <v>21</v>
      </c>
      <c r="E61" s="6">
        <v>60</v>
      </c>
      <c r="F61" s="7">
        <v>12</v>
      </c>
      <c r="G61" s="8">
        <v>57</v>
      </c>
      <c r="H61" s="9">
        <f>E61-G61</f>
        <v>3</v>
      </c>
      <c r="I61" s="31">
        <v>8.5598277844099755</v>
      </c>
      <c r="J61" s="32">
        <f>IF(ABS($I61)&gt;=5,SIGN($H61*$I61),"")</f>
        <v>1</v>
      </c>
      <c r="K61" s="33" t="str">
        <f>IF(ABS($I61)&gt;=10,SIGN($H61*$I61),"")</f>
        <v/>
      </c>
    </row>
    <row r="62" spans="1:11" x14ac:dyDescent="0.35">
      <c r="A62" s="1" t="s">
        <v>163</v>
      </c>
      <c r="B62" s="2" t="s">
        <v>147</v>
      </c>
      <c r="C62" s="15">
        <v>200</v>
      </c>
      <c r="D62" s="5">
        <v>12</v>
      </c>
      <c r="E62" s="6">
        <v>66</v>
      </c>
      <c r="F62" s="7">
        <v>12</v>
      </c>
      <c r="G62" s="8">
        <v>58</v>
      </c>
      <c r="H62" s="9">
        <f>E62-G62</f>
        <v>8</v>
      </c>
      <c r="I62" s="31">
        <v>-2.3487979465842272</v>
      </c>
      <c r="J62" s="32" t="str">
        <f>IF(ABS($I62)&gt;=5,SIGN($H62*$I62),"")</f>
        <v/>
      </c>
      <c r="K62" s="33" t="str">
        <f>IF(ABS($I62)&gt;=10,SIGN($H62*$I62),"")</f>
        <v/>
      </c>
    </row>
    <row r="63" spans="1:11" x14ac:dyDescent="0.35">
      <c r="A63" s="1" t="s">
        <v>961</v>
      </c>
      <c r="B63" s="2" t="s">
        <v>71</v>
      </c>
      <c r="C63" s="15">
        <v>193.5</v>
      </c>
      <c r="D63" s="5">
        <v>32</v>
      </c>
      <c r="E63" s="6">
        <v>58</v>
      </c>
      <c r="F63" s="7">
        <v>10</v>
      </c>
      <c r="G63" s="8">
        <v>59</v>
      </c>
      <c r="H63" s="9">
        <f>E63-G63</f>
        <v>-1</v>
      </c>
      <c r="I63" s="31">
        <v>0.32212937171155431</v>
      </c>
      <c r="J63" s="32" t="str">
        <f>IF(ABS($I63)&gt;=5,SIGN($H63*$I63),"")</f>
        <v/>
      </c>
      <c r="K63" s="33" t="str">
        <f>IF(ABS($I63)&gt;=10,SIGN($H63*$I63),"")</f>
        <v/>
      </c>
    </row>
    <row r="64" spans="1:11" x14ac:dyDescent="0.35">
      <c r="A64" s="1" t="s">
        <v>962</v>
      </c>
      <c r="B64" s="2" t="s">
        <v>25</v>
      </c>
      <c r="C64" s="15">
        <v>210.5</v>
      </c>
      <c r="D64" s="5">
        <v>58</v>
      </c>
      <c r="E64" s="6">
        <v>44</v>
      </c>
      <c r="F64" s="7">
        <v>9</v>
      </c>
      <c r="G64" s="8">
        <v>60</v>
      </c>
      <c r="H64" s="9">
        <f>E64-G64</f>
        <v>-16</v>
      </c>
      <c r="I64" s="31">
        <v>-12.925092850510651</v>
      </c>
      <c r="J64" s="32">
        <f>IF(ABS($I64)&gt;=5,SIGN($H64*$I64),"")</f>
        <v>1</v>
      </c>
      <c r="K64" s="33">
        <f>IF(ABS($I64)&gt;=10,SIGN($H64*$I64),"")</f>
        <v>1</v>
      </c>
    </row>
    <row r="65" spans="1:11" x14ac:dyDescent="0.35">
      <c r="A65" s="1" t="s">
        <v>138</v>
      </c>
      <c r="B65" s="2" t="s">
        <v>76</v>
      </c>
      <c r="C65" s="15">
        <v>200.25</v>
      </c>
      <c r="D65" s="5">
        <v>11</v>
      </c>
      <c r="E65" s="6">
        <v>67</v>
      </c>
      <c r="F65" s="7">
        <v>9</v>
      </c>
      <c r="G65" s="8">
        <v>61</v>
      </c>
      <c r="H65" s="9">
        <f>E65-G65</f>
        <v>6</v>
      </c>
      <c r="I65" s="31">
        <v>-15.116024223059696</v>
      </c>
      <c r="J65" s="32">
        <f>IF(ABS($I65)&gt;=5,SIGN($H65*$I65),"")</f>
        <v>-1</v>
      </c>
      <c r="K65" s="33">
        <f>IF(ABS($I65)&gt;=10,SIGN($H65*$I65),"")</f>
        <v>-1</v>
      </c>
    </row>
    <row r="66" spans="1:11" x14ac:dyDescent="0.35">
      <c r="A66" s="1" t="s">
        <v>134</v>
      </c>
      <c r="B66" s="2" t="s">
        <v>70</v>
      </c>
      <c r="C66" s="15">
        <v>215.5</v>
      </c>
      <c r="D66" s="5">
        <v>8</v>
      </c>
      <c r="E66" s="6">
        <v>68</v>
      </c>
      <c r="F66" s="7">
        <v>8</v>
      </c>
      <c r="G66" s="8">
        <v>62</v>
      </c>
      <c r="H66" s="9">
        <f>E66-G66</f>
        <v>6</v>
      </c>
      <c r="I66" s="31">
        <v>-8.2625928505106856</v>
      </c>
      <c r="J66" s="32">
        <f>IF(ABS($I66)&gt;=5,SIGN($H66*$I66),"")</f>
        <v>-1</v>
      </c>
      <c r="K66" s="33" t="str">
        <f>IF(ABS($I66)&gt;=10,SIGN($H66*$I66),"")</f>
        <v/>
      </c>
    </row>
    <row r="67" spans="1:11" x14ac:dyDescent="0.35">
      <c r="A67" s="1" t="s">
        <v>963</v>
      </c>
      <c r="B67" s="2" t="s">
        <v>82</v>
      </c>
      <c r="C67" s="15">
        <v>205.66666666666666</v>
      </c>
      <c r="D67" s="5">
        <v>34</v>
      </c>
      <c r="E67" s="6">
        <v>57</v>
      </c>
      <c r="F67" s="7">
        <v>8</v>
      </c>
      <c r="G67" s="8">
        <v>63</v>
      </c>
      <c r="H67" s="9">
        <f>E67-G67</f>
        <v>-6</v>
      </c>
      <c r="I67" s="31">
        <v>-17.35379655421437</v>
      </c>
      <c r="J67" s="32">
        <f>IF(ABS($I67)&gt;=5,SIGN($H67*$I67),"")</f>
        <v>1</v>
      </c>
      <c r="K67" s="33">
        <f>IF(ABS($I67)&gt;=10,SIGN($H67*$I67),"")</f>
        <v>1</v>
      </c>
    </row>
    <row r="68" spans="1:11" x14ac:dyDescent="0.35">
      <c r="A68" s="1" t="s">
        <v>122</v>
      </c>
      <c r="B68" s="2" t="s">
        <v>910</v>
      </c>
      <c r="C68" s="15">
        <v>205.66666666666666</v>
      </c>
      <c r="D68" s="5">
        <v>15</v>
      </c>
      <c r="E68" s="6">
        <v>64</v>
      </c>
      <c r="F68" s="7">
        <v>8</v>
      </c>
      <c r="G68" s="8">
        <v>64</v>
      </c>
      <c r="H68" s="9">
        <f>E68-G68</f>
        <v>0</v>
      </c>
      <c r="I68" s="31">
        <v>-2.8078833996805201</v>
      </c>
      <c r="J68" s="32" t="str">
        <f>IF(ABS($I68)&gt;=5,SIGN($H68*$I68),"")</f>
        <v/>
      </c>
      <c r="K68" s="33" t="str">
        <f>IF(ABS($I68)&gt;=10,SIGN($H68*$I68),"")</f>
        <v/>
      </c>
    </row>
    <row r="69" spans="1:11" x14ac:dyDescent="0.35">
      <c r="A69" s="1" t="s">
        <v>160</v>
      </c>
      <c r="B69" s="2" t="s">
        <v>13</v>
      </c>
      <c r="C69" s="15">
        <v>201.2</v>
      </c>
      <c r="D69" s="5">
        <v>7</v>
      </c>
      <c r="E69" s="6">
        <v>69</v>
      </c>
      <c r="F69" s="7">
        <v>7</v>
      </c>
      <c r="G69" s="8">
        <v>65</v>
      </c>
      <c r="H69" s="9">
        <f>E69-G69</f>
        <v>4</v>
      </c>
      <c r="I69" s="31">
        <v>-2.3487979465842272</v>
      </c>
      <c r="J69" s="32" t="str">
        <f>IF(ABS($I69)&gt;=5,SIGN($H69*$I69),"")</f>
        <v/>
      </c>
      <c r="K69" s="33" t="str">
        <f>IF(ABS($I69)&gt;=10,SIGN($H69*$I69),"")</f>
        <v/>
      </c>
    </row>
    <row r="70" spans="1:11" x14ac:dyDescent="0.35">
      <c r="A70" s="1" t="s">
        <v>964</v>
      </c>
      <c r="B70" s="2" t="s">
        <v>950</v>
      </c>
      <c r="C70" s="15">
        <v>227</v>
      </c>
      <c r="D70" s="5">
        <v>16</v>
      </c>
      <c r="E70" s="6">
        <v>63</v>
      </c>
      <c r="F70" s="7">
        <v>6</v>
      </c>
      <c r="G70" s="8">
        <v>66</v>
      </c>
      <c r="H70" s="9">
        <f>E70-G70</f>
        <v>-3</v>
      </c>
      <c r="I70" s="31">
        <v>-3.8667595171773428</v>
      </c>
      <c r="J70" s="32" t="str">
        <f>IF(ABS($I70)&gt;=5,SIGN($H70*$I70),"")</f>
        <v/>
      </c>
      <c r="K70" s="33" t="str">
        <f>IF(ABS($I70)&gt;=10,SIGN($H70*$I70),"")</f>
        <v/>
      </c>
    </row>
    <row r="71" spans="1:11" x14ac:dyDescent="0.35">
      <c r="A71" s="1" t="s">
        <v>144</v>
      </c>
      <c r="B71" s="2" t="s">
        <v>48</v>
      </c>
      <c r="C71" s="15">
        <v>203.66666666666666</v>
      </c>
      <c r="D71" s="5">
        <v>6</v>
      </c>
      <c r="E71" s="6">
        <v>70</v>
      </c>
      <c r="F71" s="7">
        <v>6</v>
      </c>
      <c r="G71" s="8">
        <v>67</v>
      </c>
      <c r="H71" s="9">
        <f>E71-G71</f>
        <v>3</v>
      </c>
      <c r="I71" s="31">
        <v>-2.6657791250204639</v>
      </c>
      <c r="J71" s="32" t="str">
        <f>IF(ABS($I71)&gt;=5,SIGN($H71*$I71),"")</f>
        <v/>
      </c>
      <c r="K71" s="33" t="str">
        <f>IF(ABS($I71)&gt;=10,SIGN($H71*$I71),"")</f>
        <v/>
      </c>
    </row>
    <row r="72" spans="1:11" x14ac:dyDescent="0.35">
      <c r="A72" s="1" t="s">
        <v>169</v>
      </c>
      <c r="B72" s="2" t="s">
        <v>76</v>
      </c>
      <c r="C72" s="15">
        <v>187.66666666666666</v>
      </c>
      <c r="D72" s="5">
        <v>6</v>
      </c>
      <c r="E72" s="6">
        <v>71</v>
      </c>
      <c r="F72" s="7">
        <v>6</v>
      </c>
      <c r="G72" s="8">
        <v>68</v>
      </c>
      <c r="H72" s="9">
        <f>E72-G72</f>
        <v>3</v>
      </c>
      <c r="I72" s="31">
        <v>-5.610223569464921</v>
      </c>
      <c r="J72" s="32">
        <f>IF(ABS($I72)&gt;=5,SIGN($H72*$I72),"")</f>
        <v>-1</v>
      </c>
      <c r="K72" s="33" t="str">
        <f>IF(ABS($I72)&gt;=10,SIGN($H72*$I72),"")</f>
        <v/>
      </c>
    </row>
    <row r="73" spans="1:11" x14ac:dyDescent="0.35">
      <c r="A73" s="1" t="s">
        <v>154</v>
      </c>
      <c r="B73" s="2" t="s">
        <v>20</v>
      </c>
      <c r="C73" s="15">
        <v>187</v>
      </c>
      <c r="D73" s="5">
        <v>6</v>
      </c>
      <c r="E73" s="6">
        <v>72</v>
      </c>
      <c r="F73" s="7">
        <v>6</v>
      </c>
      <c r="G73" s="8">
        <v>69</v>
      </c>
      <c r="H73" s="9">
        <f>E73-G73</f>
        <v>3</v>
      </c>
      <c r="I73" s="31">
        <v>-1.0840008964876802</v>
      </c>
      <c r="J73" s="32" t="str">
        <f>IF(ABS($I73)&gt;=5,SIGN($H73*$I73),"")</f>
        <v/>
      </c>
      <c r="K73" s="33" t="str">
        <f>IF(ABS($I73)&gt;=10,SIGN($H73*$I73),"")</f>
        <v/>
      </c>
    </row>
    <row r="74" spans="1:11" x14ac:dyDescent="0.35">
      <c r="A74" s="1" t="s">
        <v>965</v>
      </c>
      <c r="B74" s="2" t="s">
        <v>924</v>
      </c>
      <c r="C74" s="15">
        <v>221</v>
      </c>
      <c r="D74" s="5">
        <v>5</v>
      </c>
      <c r="E74" s="6">
        <v>73</v>
      </c>
      <c r="F74" s="7">
        <v>5</v>
      </c>
      <c r="G74" s="8">
        <v>70</v>
      </c>
      <c r="H74" s="9">
        <f>E74-G74</f>
        <v>3</v>
      </c>
      <c r="I74" s="31">
        <v>11.188796038378229</v>
      </c>
      <c r="J74" s="32">
        <f>IF(ABS($I74)&gt;=5,SIGN($H74*$I74),"")</f>
        <v>1</v>
      </c>
      <c r="K74" s="33">
        <f>IF(ABS($I74)&gt;=10,SIGN($H74*$I74),"")</f>
        <v>1</v>
      </c>
    </row>
    <row r="75" spans="1:11" x14ac:dyDescent="0.35">
      <c r="A75" s="1" t="s">
        <v>966</v>
      </c>
      <c r="B75" s="2" t="s">
        <v>924</v>
      </c>
      <c r="C75" s="15">
        <v>221</v>
      </c>
      <c r="D75" s="5">
        <v>5</v>
      </c>
      <c r="E75" s="6">
        <v>74</v>
      </c>
      <c r="F75" s="7">
        <v>5</v>
      </c>
      <c r="G75" s="8">
        <v>71</v>
      </c>
      <c r="H75" s="9">
        <f>E75-G75</f>
        <v>3</v>
      </c>
      <c r="I75" s="31">
        <v>11.188796038378229</v>
      </c>
      <c r="J75" s="32">
        <f>IF(ABS($I75)&gt;=5,SIGN($H75*$I75),"")</f>
        <v>1</v>
      </c>
      <c r="K75" s="33">
        <f>IF(ABS($I75)&gt;=10,SIGN($H75*$I75),"")</f>
        <v>1</v>
      </c>
    </row>
    <row r="76" spans="1:11" x14ac:dyDescent="0.35">
      <c r="A76" s="1" t="s">
        <v>162</v>
      </c>
      <c r="B76" s="2" t="s">
        <v>71</v>
      </c>
      <c r="C76" s="15">
        <v>194.6</v>
      </c>
      <c r="D76" s="5">
        <v>18</v>
      </c>
      <c r="E76" s="6">
        <v>62</v>
      </c>
      <c r="F76" s="7">
        <v>5</v>
      </c>
      <c r="G76" s="8">
        <v>72</v>
      </c>
      <c r="H76" s="9">
        <f>E76-G76</f>
        <v>-10</v>
      </c>
      <c r="I76" s="31">
        <v>-5.402361164974991</v>
      </c>
      <c r="J76" s="32">
        <f>IF(ABS($I76)&gt;=5,SIGN($H76*$I76),"")</f>
        <v>1</v>
      </c>
      <c r="K76" s="33" t="str">
        <f>IF(ABS($I76)&gt;=10,SIGN($H76*$I76),"")</f>
        <v/>
      </c>
    </row>
    <row r="77" spans="1:11" x14ac:dyDescent="0.35">
      <c r="A77" s="1" t="s">
        <v>165</v>
      </c>
      <c r="B77" s="2" t="s">
        <v>48</v>
      </c>
      <c r="C77" s="15">
        <v>183.4</v>
      </c>
      <c r="D77" s="5">
        <v>5</v>
      </c>
      <c r="E77" s="6">
        <v>75</v>
      </c>
      <c r="F77" s="7">
        <v>5</v>
      </c>
      <c r="G77" s="8">
        <v>73</v>
      </c>
      <c r="H77" s="9">
        <f>E77-G77</f>
        <v>2</v>
      </c>
      <c r="I77" s="31">
        <v>-4.3264011669407125</v>
      </c>
      <c r="J77" s="32" t="str">
        <f>IF(ABS($I77)&gt;=5,SIGN($H77*$I77),"")</f>
        <v/>
      </c>
      <c r="K77" s="33" t="str">
        <f>IF(ABS($I77)&gt;=10,SIGN($H77*$I77),"")</f>
        <v/>
      </c>
    </row>
    <row r="78" spans="1:11" x14ac:dyDescent="0.35">
      <c r="A78" s="1" t="s">
        <v>967</v>
      </c>
      <c r="B78" s="2" t="s">
        <v>25</v>
      </c>
      <c r="C78" s="15">
        <v>207</v>
      </c>
      <c r="D78" s="5">
        <v>24</v>
      </c>
      <c r="E78" s="6">
        <v>59</v>
      </c>
      <c r="F78" s="7">
        <v>4</v>
      </c>
      <c r="G78" s="8">
        <v>74</v>
      </c>
      <c r="H78" s="9">
        <f>E78-G78</f>
        <v>-15</v>
      </c>
      <c r="I78" s="31">
        <v>-12.925092850510651</v>
      </c>
      <c r="J78" s="32">
        <f>IF(ABS($I78)&gt;=5,SIGN($H78*$I78),"")</f>
        <v>1</v>
      </c>
      <c r="K78" s="33">
        <f>IF(ABS($I78)&gt;=10,SIGN($H78*$I78),"")</f>
        <v>1</v>
      </c>
    </row>
    <row r="79" spans="1:11" x14ac:dyDescent="0.35">
      <c r="A79" s="1" t="s">
        <v>166</v>
      </c>
      <c r="B79" s="2" t="s">
        <v>167</v>
      </c>
      <c r="C79" s="15">
        <v>200.25</v>
      </c>
      <c r="D79" s="5">
        <v>4</v>
      </c>
      <c r="E79" s="6">
        <v>76</v>
      </c>
      <c r="F79" s="7">
        <v>4</v>
      </c>
      <c r="G79" s="8">
        <v>75</v>
      </c>
      <c r="H79" s="9">
        <f>E79-G79</f>
        <v>1</v>
      </c>
      <c r="I79" s="31">
        <v>1.4853646658292234</v>
      </c>
      <c r="J79" s="32" t="str">
        <f>IF(ABS($I79)&gt;=5,SIGN($H79*$I79),"")</f>
        <v/>
      </c>
      <c r="K79" s="33" t="str">
        <f>IF(ABS($I79)&gt;=10,SIGN($H79*$I79),"")</f>
        <v/>
      </c>
    </row>
    <row r="80" spans="1:11" x14ac:dyDescent="0.35">
      <c r="A80" s="1" t="s">
        <v>968</v>
      </c>
      <c r="B80" s="2" t="s">
        <v>13</v>
      </c>
      <c r="C80" s="15">
        <v>197.75</v>
      </c>
      <c r="D80" s="5">
        <v>4</v>
      </c>
      <c r="E80" s="6">
        <v>77</v>
      </c>
      <c r="F80" s="7">
        <v>4</v>
      </c>
      <c r="G80" s="8">
        <v>76</v>
      </c>
      <c r="H80" s="9">
        <f>E80-G80</f>
        <v>1</v>
      </c>
      <c r="I80" s="31">
        <v>-7.1776408872692627</v>
      </c>
      <c r="J80" s="32">
        <f>IF(ABS($I80)&gt;=5,SIGN($H80*$I80),"")</f>
        <v>-1</v>
      </c>
      <c r="K80" s="33" t="str">
        <f>IF(ABS($I80)&gt;=10,SIGN($H80*$I80),"")</f>
        <v/>
      </c>
    </row>
    <row r="81" spans="1:11" x14ac:dyDescent="0.35">
      <c r="A81" s="1" t="s">
        <v>124</v>
      </c>
      <c r="B81" s="2" t="s">
        <v>125</v>
      </c>
      <c r="C81" s="15">
        <v>213</v>
      </c>
      <c r="D81" s="5">
        <v>3</v>
      </c>
      <c r="E81" s="6">
        <v>78</v>
      </c>
      <c r="F81" s="7">
        <v>3</v>
      </c>
      <c r="G81" s="8">
        <v>77</v>
      </c>
      <c r="H81" s="9">
        <f>E81-G81</f>
        <v>1</v>
      </c>
      <c r="I81" s="31">
        <v>13.716573816156</v>
      </c>
      <c r="J81" s="32">
        <f>IF(ABS($I81)&gt;=5,SIGN($H81*$I81),"")</f>
        <v>1</v>
      </c>
      <c r="K81" s="33">
        <f>IF(ABS($I81)&gt;=10,SIGN($H81*$I81),"")</f>
        <v>1</v>
      </c>
    </row>
    <row r="82" spans="1:11" x14ac:dyDescent="0.35">
      <c r="A82" s="1" t="s">
        <v>131</v>
      </c>
      <c r="B82" s="2" t="s">
        <v>48</v>
      </c>
      <c r="C82" s="15">
        <v>199</v>
      </c>
      <c r="D82" s="5">
        <v>3</v>
      </c>
      <c r="E82" s="6">
        <v>79</v>
      </c>
      <c r="F82" s="7">
        <v>3</v>
      </c>
      <c r="G82" s="8">
        <v>78</v>
      </c>
      <c r="H82" s="9">
        <f>E82-G82</f>
        <v>1</v>
      </c>
      <c r="I82" s="31">
        <v>-6.8173342298210002</v>
      </c>
      <c r="J82" s="32">
        <f>IF(ABS($I82)&gt;=5,SIGN($H82*$I82),"")</f>
        <v>-1</v>
      </c>
      <c r="K82" s="33" t="str">
        <f>IF(ABS($I82)&gt;=10,SIGN($H82*$I82),"")</f>
        <v/>
      </c>
    </row>
    <row r="83" spans="1:11" x14ac:dyDescent="0.35">
      <c r="A83" s="1" t="s">
        <v>969</v>
      </c>
      <c r="B83" s="2" t="s">
        <v>56</v>
      </c>
      <c r="C83" s="15">
        <v>196.66666666666666</v>
      </c>
      <c r="D83" s="5">
        <v>21</v>
      </c>
      <c r="E83" s="6">
        <v>61</v>
      </c>
      <c r="F83" s="7">
        <v>3</v>
      </c>
      <c r="G83" s="8">
        <v>79</v>
      </c>
      <c r="H83" s="9">
        <f>E83-G83</f>
        <v>-18</v>
      </c>
      <c r="I83" s="31">
        <v>-9.5431727725379574</v>
      </c>
      <c r="J83" s="32">
        <f>IF(ABS($I83)&gt;=5,SIGN($H83*$I83),"")</f>
        <v>1</v>
      </c>
      <c r="K83" s="33" t="str">
        <f>IF(ABS($I83)&gt;=10,SIGN($H83*$I83),"")</f>
        <v/>
      </c>
    </row>
    <row r="84" spans="1:11" x14ac:dyDescent="0.35">
      <c r="A84" s="1" t="s">
        <v>970</v>
      </c>
      <c r="B84" s="2" t="s">
        <v>924</v>
      </c>
      <c r="C84" s="15">
        <v>208</v>
      </c>
      <c r="D84" s="5">
        <v>2</v>
      </c>
      <c r="E84" s="6">
        <v>80</v>
      </c>
      <c r="F84" s="7">
        <v>2</v>
      </c>
      <c r="G84" s="8">
        <v>80</v>
      </c>
      <c r="H84" s="9">
        <f>E84-G84</f>
        <v>0</v>
      </c>
      <c r="I84" s="31">
        <v>11.188796038378229</v>
      </c>
      <c r="J84" s="32">
        <f>IF(ABS($I84)&gt;=5,SIGN($H84*$I84),"")</f>
        <v>0</v>
      </c>
      <c r="K84" s="33">
        <f>IF(ABS($I84)&gt;=10,SIGN($H84*$I84),"")</f>
        <v>0</v>
      </c>
    </row>
    <row r="85" spans="1:11" x14ac:dyDescent="0.35">
      <c r="A85" s="1" t="s">
        <v>156</v>
      </c>
      <c r="B85" s="2" t="s">
        <v>157</v>
      </c>
      <c r="C85" s="15">
        <v>197</v>
      </c>
      <c r="D85" s="5">
        <v>2</v>
      </c>
      <c r="E85" s="6">
        <v>81</v>
      </c>
      <c r="F85" s="7">
        <v>2</v>
      </c>
      <c r="G85" s="8">
        <v>81</v>
      </c>
      <c r="H85" s="9">
        <f>E85-G85</f>
        <v>0</v>
      </c>
      <c r="I85" s="31">
        <v>0.69990714948934851</v>
      </c>
      <c r="J85" s="32" t="str">
        <f>IF(ABS($I85)&gt;=5,SIGN($H85*$I85),"")</f>
        <v/>
      </c>
      <c r="K85" s="33" t="str">
        <f>IF(ABS($I85)&gt;=10,SIGN($H85*$I85),"")</f>
        <v/>
      </c>
    </row>
    <row r="86" spans="1:11" x14ac:dyDescent="0.35">
      <c r="A86" s="1" t="s">
        <v>152</v>
      </c>
      <c r="B86" s="2" t="s">
        <v>910</v>
      </c>
      <c r="C86" s="15">
        <v>196.66666666666666</v>
      </c>
      <c r="D86" s="5">
        <v>2</v>
      </c>
      <c r="E86" s="6">
        <v>82</v>
      </c>
      <c r="F86" s="7">
        <v>2</v>
      </c>
      <c r="G86" s="8">
        <v>82</v>
      </c>
      <c r="H86" s="9">
        <f>E86-G86</f>
        <v>0</v>
      </c>
      <c r="I86" s="31">
        <v>-11.276889247633733</v>
      </c>
      <c r="J86" s="32">
        <f>IF(ABS($I86)&gt;=5,SIGN($H86*$I86),"")</f>
        <v>0</v>
      </c>
      <c r="K86" s="33">
        <f>IF(ABS($I86)&gt;=10,SIGN($H86*$I86),"")</f>
        <v>0</v>
      </c>
    </row>
    <row r="87" spans="1:11" x14ac:dyDescent="0.35">
      <c r="A87" s="1" t="s">
        <v>135</v>
      </c>
      <c r="B87" s="2" t="s">
        <v>76</v>
      </c>
      <c r="C87" s="15">
        <v>191.5</v>
      </c>
      <c r="D87" s="5">
        <v>2</v>
      </c>
      <c r="E87" s="6">
        <v>83</v>
      </c>
      <c r="F87" s="7">
        <v>2</v>
      </c>
      <c r="G87" s="8">
        <v>83</v>
      </c>
      <c r="H87" s="9">
        <f>E87-G87</f>
        <v>0</v>
      </c>
      <c r="I87" s="31">
        <v>-15.116024223059696</v>
      </c>
      <c r="J87" s="32">
        <f>IF(ABS($I87)&gt;=5,SIGN($H87*$I87),"")</f>
        <v>0</v>
      </c>
      <c r="K87" s="33">
        <f>IF(ABS($I87)&gt;=10,SIGN($H87*$I87),"")</f>
        <v>0</v>
      </c>
    </row>
    <row r="88" spans="1:11" x14ac:dyDescent="0.35">
      <c r="A88" s="1" t="s">
        <v>150</v>
      </c>
      <c r="B88" s="2" t="s">
        <v>20</v>
      </c>
      <c r="C88" s="15">
        <v>181.5</v>
      </c>
      <c r="D88" s="5">
        <v>2</v>
      </c>
      <c r="E88" s="6">
        <v>84</v>
      </c>
      <c r="F88" s="7">
        <v>2</v>
      </c>
      <c r="G88" s="8">
        <v>84</v>
      </c>
      <c r="H88" s="9">
        <f>E88-G88</f>
        <v>0</v>
      </c>
      <c r="I88" s="31">
        <v>-1.0840008964876802</v>
      </c>
      <c r="J88" s="32" t="str">
        <f>IF(ABS($I88)&gt;=5,SIGN($H88*$I88),"")</f>
        <v/>
      </c>
      <c r="K88" s="33" t="str">
        <f>IF(ABS($I88)&gt;=10,SIGN($H88*$I88),"")</f>
        <v/>
      </c>
    </row>
    <row r="89" spans="1:11" x14ac:dyDescent="0.35">
      <c r="A89" s="1" t="s">
        <v>158</v>
      </c>
      <c r="B89" s="2" t="s">
        <v>157</v>
      </c>
      <c r="C89" s="15">
        <v>169.25</v>
      </c>
      <c r="D89" s="5">
        <v>2</v>
      </c>
      <c r="E89" s="6">
        <v>85</v>
      </c>
      <c r="F89" s="7">
        <v>2</v>
      </c>
      <c r="G89" s="8">
        <v>85</v>
      </c>
      <c r="H89" s="9">
        <f>E89-G89</f>
        <v>0</v>
      </c>
      <c r="I89" s="31">
        <v>-0.39102422305967366</v>
      </c>
      <c r="J89" s="32" t="str">
        <f>IF(ABS($I89)&gt;=5,SIGN($H89*$I89),"")</f>
        <v/>
      </c>
      <c r="K89" s="33" t="str">
        <f>IF(ABS($I89)&gt;=10,SIGN($H89*$I89),"")</f>
        <v/>
      </c>
    </row>
    <row r="90" spans="1:11" x14ac:dyDescent="0.35">
      <c r="A90" s="1" t="s">
        <v>132</v>
      </c>
      <c r="B90" s="2" t="s">
        <v>43</v>
      </c>
      <c r="C90" s="15">
        <v>205</v>
      </c>
      <c r="D90" s="5">
        <v>1</v>
      </c>
      <c r="E90" s="6">
        <v>86</v>
      </c>
      <c r="F90" s="7">
        <v>1</v>
      </c>
      <c r="G90" s="8">
        <v>86</v>
      </c>
      <c r="H90" s="9">
        <f>E90-G90</f>
        <v>0</v>
      </c>
      <c r="I90" s="31">
        <v>-5.033426183844</v>
      </c>
      <c r="J90" s="32">
        <f>IF(ABS($I90)&gt;=5,SIGN($H90*$I90),"")</f>
        <v>0</v>
      </c>
      <c r="K90" s="33" t="str">
        <f>IF(ABS($I90)&gt;=10,SIGN($H90*$I90),"")</f>
        <v/>
      </c>
    </row>
    <row r="91" spans="1:11" x14ac:dyDescent="0.35">
      <c r="A91" s="1" t="s">
        <v>119</v>
      </c>
      <c r="B91" s="2" t="s">
        <v>48</v>
      </c>
      <c r="C91" s="15">
        <v>198</v>
      </c>
      <c r="D91" s="5">
        <v>0</v>
      </c>
      <c r="E91" s="6">
        <v>87</v>
      </c>
      <c r="F91" s="7">
        <v>0</v>
      </c>
      <c r="G91" s="8">
        <v>87</v>
      </c>
      <c r="H91" s="9">
        <f>E91-G91</f>
        <v>0</v>
      </c>
      <c r="I91" s="31">
        <v>0.3195149926265799</v>
      </c>
      <c r="J91" s="32" t="str">
        <f>IF(ABS($I91)&gt;=5,SIGN($H91*$I91),"")</f>
        <v/>
      </c>
      <c r="K91" s="33" t="str">
        <f>IF(ABS($I91)&gt;=10,SIGN($H91*$I91),"")</f>
        <v/>
      </c>
    </row>
    <row r="92" spans="1:11" x14ac:dyDescent="0.35">
      <c r="A92" s="1" t="s">
        <v>971</v>
      </c>
      <c r="B92" s="2" t="s">
        <v>950</v>
      </c>
      <c r="C92" s="15">
        <v>196</v>
      </c>
      <c r="D92" s="5">
        <v>0</v>
      </c>
      <c r="E92" s="6">
        <v>88</v>
      </c>
      <c r="F92" s="7">
        <v>0</v>
      </c>
      <c r="G92" s="8">
        <v>88</v>
      </c>
      <c r="H92" s="9">
        <f>E92-G92</f>
        <v>0</v>
      </c>
      <c r="I92" s="31">
        <v>-3.8667595171773428</v>
      </c>
      <c r="J92" s="32" t="str">
        <f>IF(ABS($I92)&gt;=5,SIGN($H92*$I92),"")</f>
        <v/>
      </c>
      <c r="K92" s="33" t="str">
        <f>IF(ABS($I92)&gt;=10,SIGN($H92*$I92),"")</f>
        <v/>
      </c>
    </row>
    <row r="93" spans="1:11" x14ac:dyDescent="0.35">
      <c r="A93" s="1" t="s">
        <v>972</v>
      </c>
      <c r="B93" s="2" t="s">
        <v>97</v>
      </c>
      <c r="C93" s="15">
        <v>195</v>
      </c>
      <c r="D93" s="5">
        <v>0</v>
      </c>
      <c r="E93" s="6">
        <v>89</v>
      </c>
      <c r="F93" s="7">
        <v>0</v>
      </c>
      <c r="G93" s="8">
        <v>89</v>
      </c>
      <c r="H93" s="9">
        <f>E93-G93</f>
        <v>0</v>
      </c>
      <c r="I93" s="31">
        <v>10.841573816156</v>
      </c>
      <c r="J93" s="32">
        <f>IF(ABS($I93)&gt;=5,SIGN($H93*$I93),"")</f>
        <v>0</v>
      </c>
      <c r="K93" s="33">
        <f>IF(ABS($I93)&gt;=10,SIGN($H93*$I93),"")</f>
        <v>0</v>
      </c>
    </row>
    <row r="94" spans="1:11" x14ac:dyDescent="0.35">
      <c r="A94" s="1" t="s">
        <v>973</v>
      </c>
      <c r="B94" s="2" t="s">
        <v>13</v>
      </c>
      <c r="C94" s="15">
        <v>191</v>
      </c>
      <c r="D94" s="5">
        <v>0</v>
      </c>
      <c r="E94" s="6">
        <v>90</v>
      </c>
      <c r="F94" s="7">
        <v>0</v>
      </c>
      <c r="G94" s="8">
        <v>90</v>
      </c>
      <c r="H94" s="9">
        <f>E94-G94</f>
        <v>0</v>
      </c>
      <c r="I94" s="31">
        <v>-3.8667595171773428</v>
      </c>
      <c r="J94" s="32" t="str">
        <f>IF(ABS($I94)&gt;=5,SIGN($H94*$I94),"")</f>
        <v/>
      </c>
      <c r="K94" s="33" t="str">
        <f>IF(ABS($I94)&gt;=10,SIGN($H94*$I94),"")</f>
        <v/>
      </c>
    </row>
    <row r="95" spans="1:11" x14ac:dyDescent="0.35">
      <c r="A95" s="1" t="s">
        <v>128</v>
      </c>
      <c r="B95" s="2" t="s">
        <v>58</v>
      </c>
      <c r="C95" s="15">
        <v>186</v>
      </c>
      <c r="D95" s="5">
        <v>0</v>
      </c>
      <c r="E95" s="6">
        <v>91</v>
      </c>
      <c r="F95" s="7">
        <v>0</v>
      </c>
      <c r="G95" s="8">
        <v>91</v>
      </c>
      <c r="H95" s="9">
        <f>E95-G95</f>
        <v>0</v>
      </c>
      <c r="I95" s="31">
        <v>-9.0679089424646975</v>
      </c>
      <c r="J95" s="32">
        <f>IF(ABS($I95)&gt;=5,SIGN($H95*$I95),"")</f>
        <v>0</v>
      </c>
      <c r="K95" s="33" t="str">
        <f>IF(ABS($I95)&gt;=10,SIGN($H95*$I95),"")</f>
        <v/>
      </c>
    </row>
    <row r="96" spans="1:11" x14ac:dyDescent="0.35">
      <c r="A96" s="1" t="s">
        <v>974</v>
      </c>
      <c r="B96" s="2" t="s">
        <v>924</v>
      </c>
      <c r="C96" s="15">
        <v>184</v>
      </c>
      <c r="D96" s="5">
        <v>0</v>
      </c>
      <c r="E96" s="6">
        <v>92</v>
      </c>
      <c r="F96" s="7">
        <v>0</v>
      </c>
      <c r="G96" s="8">
        <v>92</v>
      </c>
      <c r="H96" s="9">
        <f>E96-G96</f>
        <v>0</v>
      </c>
      <c r="I96" s="31">
        <v>11.188796038378229</v>
      </c>
      <c r="J96" s="32">
        <f>IF(ABS($I96)&gt;=5,SIGN($H96*$I96),"")</f>
        <v>0</v>
      </c>
      <c r="K96" s="33">
        <f>IF(ABS($I96)&gt;=10,SIGN($H96*$I96),"")</f>
        <v>0</v>
      </c>
    </row>
    <row r="97" spans="1:11" x14ac:dyDescent="0.35">
      <c r="A97" s="1" t="s">
        <v>155</v>
      </c>
      <c r="B97" s="2" t="s">
        <v>70</v>
      </c>
      <c r="C97" s="15">
        <v>184</v>
      </c>
      <c r="D97" s="5">
        <v>0</v>
      </c>
      <c r="E97" s="6">
        <v>93</v>
      </c>
      <c r="F97" s="7">
        <v>0</v>
      </c>
      <c r="G97" s="8">
        <v>93</v>
      </c>
      <c r="H97" s="9">
        <f>E97-G97</f>
        <v>0</v>
      </c>
      <c r="I97" s="31">
        <v>-8.2625928505106856</v>
      </c>
      <c r="J97" s="32">
        <f>IF(ABS($I97)&gt;=5,SIGN($H97*$I97),"")</f>
        <v>0</v>
      </c>
      <c r="K97" s="33" t="str">
        <f>IF(ABS($I97)&gt;=10,SIGN($H97*$I97),"")</f>
        <v/>
      </c>
    </row>
    <row r="98" spans="1:11" x14ac:dyDescent="0.35">
      <c r="A98" s="1" t="s">
        <v>161</v>
      </c>
      <c r="B98" s="2" t="s">
        <v>20</v>
      </c>
      <c r="C98" s="15">
        <v>176</v>
      </c>
      <c r="D98" s="5">
        <v>0</v>
      </c>
      <c r="E98" s="6">
        <v>94</v>
      </c>
      <c r="F98" s="7">
        <v>0</v>
      </c>
      <c r="G98" s="8">
        <v>94</v>
      </c>
      <c r="H98" s="9">
        <f>E98-G98</f>
        <v>0</v>
      </c>
      <c r="I98" s="31">
        <v>-1.0840008964876802</v>
      </c>
      <c r="J98" s="32" t="str">
        <f>IF(ABS($I98)&gt;=5,SIGN($H98*$I98),"")</f>
        <v/>
      </c>
      <c r="K98" s="33" t="str">
        <f>IF(ABS($I98)&gt;=10,SIGN($H98*$I98),"")</f>
        <v/>
      </c>
    </row>
    <row r="99" spans="1:11" x14ac:dyDescent="0.35">
      <c r="A99" s="1" t="s">
        <v>975</v>
      </c>
      <c r="B99" s="2" t="s">
        <v>97</v>
      </c>
      <c r="C99" s="15">
        <v>125</v>
      </c>
      <c r="D99" s="5">
        <v>0</v>
      </c>
      <c r="E99" s="6">
        <v>95</v>
      </c>
      <c r="F99" s="7">
        <v>0</v>
      </c>
      <c r="G99" s="8">
        <v>95</v>
      </c>
      <c r="H99" s="9">
        <f>E99-G99</f>
        <v>0</v>
      </c>
      <c r="I99" s="31">
        <v>8.5380023875845836</v>
      </c>
      <c r="J99" s="32">
        <f>IF(ABS($I99)&gt;=5,SIGN($H99*$I99),"")</f>
        <v>0</v>
      </c>
      <c r="K99" s="33" t="str">
        <f>IF(ABS($I99)&gt;=10,SIGN($H99*$I99),"")</f>
        <v/>
      </c>
    </row>
    <row r="100" spans="1:11" ht="15" thickBot="1" x14ac:dyDescent="0.4">
      <c r="A100" s="1" t="s">
        <v>173</v>
      </c>
      <c r="B100" s="2" t="s">
        <v>20</v>
      </c>
      <c r="C100" s="15">
        <v>115</v>
      </c>
      <c r="D100" s="5">
        <v>0</v>
      </c>
      <c r="E100" s="6">
        <v>96</v>
      </c>
      <c r="F100" s="7">
        <v>0</v>
      </c>
      <c r="G100" s="8">
        <v>96</v>
      </c>
      <c r="H100" s="9">
        <f>E100-G100</f>
        <v>0</v>
      </c>
      <c r="I100" s="31">
        <v>-9.0679089424646975</v>
      </c>
      <c r="J100" s="32">
        <f>IF(ABS($I100)&gt;=5,SIGN($H100*$I100),"")</f>
        <v>0</v>
      </c>
      <c r="K100" s="33" t="str">
        <f>IF(ABS($I100)&gt;=10,SIGN($H100*$I100),"")</f>
        <v/>
      </c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32"/>
      <c r="K143" s="33"/>
    </row>
    <row r="144" spans="1:11" ht="15" hidden="1" thickBot="1" x14ac:dyDescent="0.4">
      <c r="A144" s="1"/>
      <c r="B144" s="2"/>
      <c r="C144" s="15"/>
      <c r="D144" s="5"/>
      <c r="E144" s="6"/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K100">
    <sortCondition ref="G5:G100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144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144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144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KUŽELNY</vt:lpstr>
      <vt:lpstr>Juniorky</vt:lpstr>
      <vt:lpstr>Junioři</vt:lpstr>
      <vt:lpstr>Dorostenky</vt:lpstr>
      <vt:lpstr>Dorostenci</vt:lpstr>
      <vt:lpstr>Žákyně st.</vt:lpstr>
      <vt:lpstr>Žáci st.</vt:lpstr>
      <vt:lpstr>Žákyně ml.</vt:lpstr>
      <vt:lpstr>Žáci ml.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Jančálek</dc:creator>
  <cp:lastModifiedBy>Jiří Jančálek</cp:lastModifiedBy>
  <dcterms:created xsi:type="dcterms:W3CDTF">2025-03-14T12:10:55Z</dcterms:created>
  <dcterms:modified xsi:type="dcterms:W3CDTF">2025-04-19T09:23:12Z</dcterms:modified>
</cp:coreProperties>
</file>