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15480" windowHeight="11640"/>
  </bookViews>
  <sheets>
    <sheet name="Zápis o utkání" sheetId="1" r:id="rId1"/>
  </sheets>
  <calcPr calcId="124519"/>
</workbook>
</file>

<file path=xl/calcChain.xml><?xml version="1.0" encoding="utf-8"?>
<calcChain xmlns="http://schemas.openxmlformats.org/spreadsheetml/2006/main">
  <c r="Q25" i="1"/>
  <c r="H25" s="1"/>
  <c r="R25" s="1"/>
  <c r="G25"/>
  <c r="G23"/>
  <c r="G24"/>
  <c r="G26"/>
  <c r="Q23"/>
  <c r="H23" s="1"/>
  <c r="R23" s="1"/>
  <c r="Q24"/>
  <c r="Q26"/>
  <c r="G10"/>
  <c r="G8"/>
  <c r="G9"/>
  <c r="G11"/>
  <c r="Q8"/>
  <c r="Q9"/>
  <c r="Q10"/>
  <c r="H10" s="1"/>
  <c r="R10" s="1"/>
  <c r="Q11"/>
  <c r="Q14"/>
  <c r="G13"/>
  <c r="G14"/>
  <c r="H14" s="1"/>
  <c r="R14" s="1"/>
  <c r="G15"/>
  <c r="G16"/>
  <c r="Q13"/>
  <c r="Q15"/>
  <c r="Q16"/>
  <c r="Q21"/>
  <c r="G18"/>
  <c r="G19"/>
  <c r="G20"/>
  <c r="G21"/>
  <c r="Q18"/>
  <c r="G22" s="1"/>
  <c r="Q19"/>
  <c r="Q20"/>
  <c r="G28"/>
  <c r="G29"/>
  <c r="G32" s="1"/>
  <c r="G30"/>
  <c r="H30" s="1"/>
  <c r="R30" s="1"/>
  <c r="G31"/>
  <c r="Q28"/>
  <c r="Q29"/>
  <c r="Q30"/>
  <c r="Q31"/>
  <c r="G33"/>
  <c r="G34"/>
  <c r="Q37" s="1"/>
  <c r="G35"/>
  <c r="G36"/>
  <c r="Q33"/>
  <c r="Q34"/>
  <c r="Q35"/>
  <c r="Q36"/>
  <c r="Q32"/>
  <c r="H20"/>
  <c r="R20" s="1"/>
  <c r="H21"/>
  <c r="R21" s="1"/>
  <c r="A45"/>
  <c r="H24"/>
  <c r="R24" s="1"/>
  <c r="H26"/>
  <c r="R26" s="1"/>
  <c r="H28"/>
  <c r="R28"/>
  <c r="H29"/>
  <c r="R29" s="1"/>
  <c r="H31"/>
  <c r="R31" s="1"/>
  <c r="H33"/>
  <c r="R33" s="1"/>
  <c r="H35"/>
  <c r="R35"/>
  <c r="H36"/>
  <c r="R36" s="1"/>
  <c r="H34"/>
  <c r="R34"/>
  <c r="Q27" l="1"/>
  <c r="H19"/>
  <c r="R19" s="1"/>
  <c r="Q22"/>
  <c r="H18"/>
  <c r="R18" s="1"/>
  <c r="R22" s="1"/>
  <c r="H16"/>
  <c r="R16" s="1"/>
  <c r="H15"/>
  <c r="R15" s="1"/>
  <c r="G17"/>
  <c r="P17" s="1"/>
  <c r="Q17"/>
  <c r="H13"/>
  <c r="R13" s="1"/>
  <c r="H11"/>
  <c r="R11" s="1"/>
  <c r="G12"/>
  <c r="P12" s="1"/>
  <c r="H9"/>
  <c r="R9" s="1"/>
  <c r="Q12"/>
  <c r="O12"/>
  <c r="H8"/>
  <c r="R8" s="1"/>
  <c r="O32"/>
  <c r="H32"/>
  <c r="I31" s="1"/>
  <c r="S31" s="1"/>
  <c r="R32"/>
  <c r="P32"/>
  <c r="F32"/>
  <c r="E32"/>
  <c r="D32"/>
  <c r="N32"/>
  <c r="H22"/>
  <c r="D22"/>
  <c r="E22"/>
  <c r="N22"/>
  <c r="O22"/>
  <c r="P22"/>
  <c r="F22"/>
  <c r="G27"/>
  <c r="G37"/>
  <c r="I21" l="1"/>
  <c r="S21" s="1"/>
  <c r="F17"/>
  <c r="D17"/>
  <c r="O17"/>
  <c r="N17"/>
  <c r="E17"/>
  <c r="R17"/>
  <c r="H17"/>
  <c r="E12"/>
  <c r="D12"/>
  <c r="R12"/>
  <c r="R39" s="1"/>
  <c r="F12"/>
  <c r="N12"/>
  <c r="H12"/>
  <c r="E27"/>
  <c r="R27"/>
  <c r="N27"/>
  <c r="O27"/>
  <c r="D27"/>
  <c r="P27"/>
  <c r="F27"/>
  <c r="H27"/>
  <c r="N37"/>
  <c r="H37"/>
  <c r="I36" s="1"/>
  <c r="S36" s="1"/>
  <c r="R37"/>
  <c r="P37"/>
  <c r="F37"/>
  <c r="O37"/>
  <c r="E37"/>
  <c r="D37"/>
  <c r="G39"/>
  <c r="Q39"/>
  <c r="I26" l="1"/>
  <c r="S26" s="1"/>
  <c r="I16"/>
  <c r="S16" s="1"/>
  <c r="I11"/>
  <c r="S11" s="1"/>
  <c r="H39"/>
  <c r="I39"/>
  <c r="E39"/>
  <c r="N39"/>
  <c r="O39"/>
  <c r="D39"/>
  <c r="P39"/>
  <c r="F39"/>
  <c r="S39" l="1"/>
  <c r="S41" s="1"/>
  <c r="I41"/>
</calcChain>
</file>

<file path=xl/sharedStrings.xml><?xml version="1.0" encoding="utf-8"?>
<sst xmlns="http://schemas.openxmlformats.org/spreadsheetml/2006/main" count="96" uniqueCount="57">
  <si>
    <t>Česká kuželkářská
asociace</t>
  </si>
  <si>
    <t>Zápis o utkání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</si>
  <si>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</si>
  <si>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</si>
  <si>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</si>
  <si>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</si>
  <si>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</si>
  <si>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</si>
  <si>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</si>
  <si>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</si>
  <si>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</si>
  <si>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</si>
  <si>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</si>
  <si>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</si>
  <si>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</si>
  <si>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</si>
  <si>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</si>
  <si>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</si>
  <si>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</si>
  <si>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</si>
  <si>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</si>
  <si>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</si>
  <si>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</si>
  <si>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</si>
  <si>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</si>
  <si>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</si>
  <si>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</si>
  <si>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</si>
  <si>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</si>
  <si>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</si>
  <si>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</si>
  <si>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</si>
  <si>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</si>
  <si>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</si>
  <si>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</si>
  <si>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</si>
  <si>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</si>
  <si>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</si>
  <si>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</si>
  <si>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>07.12.2019</t>
  </si>
  <si>
    <t>Natálie</t>
  </si>
  <si>
    <t>Hana</t>
  </si>
  <si>
    <t>Kateřina</t>
  </si>
  <si>
    <t>Klára</t>
  </si>
  <si>
    <t>Michaela</t>
  </si>
  <si>
    <t>Anna</t>
  </si>
  <si>
    <t>Monika</t>
  </si>
  <si>
    <t>Topičová</t>
  </si>
  <si>
    <t>Stehlíková</t>
  </si>
  <si>
    <t>Majerová</t>
  </si>
  <si>
    <t>Tobolová</t>
  </si>
  <si>
    <t>Provazníková</t>
  </si>
  <si>
    <t>Štraufová</t>
  </si>
  <si>
    <t>Bagári</t>
  </si>
  <si>
    <t>Niklová</t>
  </si>
  <si>
    <t>Repre -  Repre C</t>
  </si>
  <si>
    <t>Repre -  Repre D</t>
  </si>
</sst>
</file>

<file path=xl/styles.xml><?xml version="1.0" encoding="utf-8"?>
<styleSheet xmlns="http://schemas.openxmlformats.org/spreadsheetml/2006/main">
  <numFmts count="2">
    <numFmt numFmtId="169" formatCode="00000"/>
    <numFmt numFmtId="174" formatCode="0&quot;.&quot;"/>
  </numFmts>
  <fonts count="1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17" xfId="0" applyFont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right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4" fillId="0" borderId="29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30" xfId="0" applyFont="1" applyBorder="1" applyAlignment="1" applyProtection="1">
      <alignment horizontal="left" indent="1"/>
      <protection hidden="1"/>
    </xf>
    <xf numFmtId="0" fontId="4" fillId="0" borderId="31" xfId="0" applyFont="1" applyBorder="1" applyAlignment="1" applyProtection="1">
      <alignment horizontal="left" indent="1"/>
      <protection hidden="1"/>
    </xf>
    <xf numFmtId="0" fontId="4" fillId="0" borderId="32" xfId="0" applyFont="1" applyBorder="1" applyAlignment="1" applyProtection="1">
      <alignment horizontal="left" indent="1"/>
      <protection hidden="1"/>
    </xf>
    <xf numFmtId="0" fontId="4" fillId="0" borderId="33" xfId="0" applyFont="1" applyBorder="1" applyAlignment="1" applyProtection="1">
      <alignment horizontal="left" indent="1"/>
      <protection hidden="1"/>
    </xf>
    <xf numFmtId="0" fontId="0" fillId="0" borderId="34" xfId="0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left" indent="1"/>
      <protection hidden="1"/>
    </xf>
    <xf numFmtId="0" fontId="4" fillId="0" borderId="36" xfId="0" applyFont="1" applyBorder="1" applyAlignment="1" applyProtection="1">
      <alignment horizontal="left" indent="1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left" indent="1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left" indent="1"/>
      <protection hidden="1"/>
    </xf>
    <xf numFmtId="0" fontId="4" fillId="0" borderId="41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15" fillId="0" borderId="29" xfId="0" applyFont="1" applyBorder="1" applyAlignment="1" applyProtection="1">
      <alignment horizontal="left" indent="1"/>
      <protection hidden="1"/>
    </xf>
    <xf numFmtId="0" fontId="0" fillId="0" borderId="43" xfId="0" applyBorder="1" applyAlignment="1" applyProtection="1">
      <alignment horizontal="left" indent="1"/>
      <protection hidden="1"/>
    </xf>
    <xf numFmtId="0" fontId="0" fillId="0" borderId="44" xfId="0" applyBorder="1" applyAlignment="1" applyProtection="1">
      <alignment horizontal="left" wrapText="1" indent="1"/>
      <protection hidden="1"/>
    </xf>
    <xf numFmtId="0" fontId="0" fillId="0" borderId="45" xfId="0" applyBorder="1" applyAlignment="1" applyProtection="1">
      <alignment horizontal="left" wrapText="1" indent="1"/>
      <protection hidden="1"/>
    </xf>
    <xf numFmtId="0" fontId="4" fillId="0" borderId="46" xfId="0" applyFont="1" applyBorder="1" applyAlignment="1" applyProtection="1">
      <protection hidden="1"/>
    </xf>
    <xf numFmtId="0" fontId="4" fillId="0" borderId="46" xfId="0" applyFont="1" applyBorder="1" applyAlignment="1" applyProtection="1">
      <alignment horizontal="right"/>
      <protection hidden="1"/>
    </xf>
    <xf numFmtId="174" fontId="4" fillId="0" borderId="47" xfId="0" applyNumberFormat="1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174" fontId="4" fillId="0" borderId="13" xfId="0" applyNumberFormat="1" applyFont="1" applyBorder="1" applyAlignment="1" applyProtection="1">
      <alignment horizontal="center" vertical="center"/>
      <protection locked="0" hidden="1"/>
    </xf>
    <xf numFmtId="0" fontId="14" fillId="0" borderId="48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left" vertical="top" indent="1"/>
      <protection locked="0" hidden="1"/>
    </xf>
    <xf numFmtId="0" fontId="5" fillId="0" borderId="60" xfId="0" applyFont="1" applyBorder="1" applyAlignment="1" applyProtection="1">
      <alignment horizontal="left" vertical="top" indent="1"/>
      <protection locked="0" hidden="1"/>
    </xf>
    <xf numFmtId="0" fontId="5" fillId="0" borderId="61" xfId="0" applyFont="1" applyBorder="1" applyAlignment="1" applyProtection="1">
      <alignment horizontal="left" vertical="top" indent="1"/>
      <protection locked="0" hidden="1"/>
    </xf>
    <xf numFmtId="0" fontId="5" fillId="0" borderId="62" xfId="0" applyFont="1" applyBorder="1" applyAlignment="1" applyProtection="1">
      <alignment horizontal="left" vertical="top" indent="1"/>
      <protection locked="0" hidden="1"/>
    </xf>
    <xf numFmtId="0" fontId="10" fillId="0" borderId="65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left" vertical="center" indent="1"/>
      <protection locked="0" hidden="1"/>
    </xf>
    <xf numFmtId="0" fontId="5" fillId="0" borderId="58" xfId="0" applyFont="1" applyBorder="1" applyAlignment="1" applyProtection="1">
      <alignment horizontal="left" vertical="center" indent="1"/>
      <protection locked="0" hidden="1"/>
    </xf>
    <xf numFmtId="0" fontId="5" fillId="0" borderId="59" xfId="0" applyFont="1" applyBorder="1" applyAlignment="1" applyProtection="1">
      <alignment horizontal="left" vertical="center" indent="1"/>
      <protection locked="0" hidden="1"/>
    </xf>
    <xf numFmtId="0" fontId="5" fillId="0" borderId="60" xfId="0" applyFont="1" applyBorder="1" applyAlignment="1" applyProtection="1">
      <alignment horizontal="left" vertical="center" indent="1"/>
      <protection locked="0" hidden="1"/>
    </xf>
    <xf numFmtId="169" fontId="11" fillId="0" borderId="63" xfId="0" applyNumberFormat="1" applyFont="1" applyBorder="1" applyAlignment="1" applyProtection="1">
      <alignment horizontal="left" vertical="center" indent="1"/>
      <protection locked="0" hidden="1"/>
    </xf>
    <xf numFmtId="169" fontId="0" fillId="0" borderId="64" xfId="0" applyNumberFormat="1" applyBorder="1" applyAlignment="1" applyProtection="1">
      <alignment horizontal="left" vertical="center" indent="1"/>
      <protection locked="0" hidden="1"/>
    </xf>
    <xf numFmtId="0" fontId="4" fillId="0" borderId="73" xfId="0" applyFont="1" applyBorder="1" applyAlignment="1" applyProtection="1">
      <alignment horizontal="center"/>
      <protection hidden="1"/>
    </xf>
    <xf numFmtId="0" fontId="4" fillId="0" borderId="74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 vertical="center" wrapText="1"/>
      <protection hidden="1"/>
    </xf>
    <xf numFmtId="0" fontId="4" fillId="0" borderId="66" xfId="0" applyFont="1" applyBorder="1" applyAlignment="1" applyProtection="1">
      <alignment horizontal="center" vertical="center" wrapText="1"/>
      <protection hidden="1"/>
    </xf>
    <xf numFmtId="0" fontId="4" fillId="0" borderId="57" xfId="0" applyFont="1" applyBorder="1" applyAlignment="1" applyProtection="1">
      <alignment horizontal="left" indent="1"/>
      <protection hidden="1"/>
    </xf>
    <xf numFmtId="0" fontId="0" fillId="0" borderId="58" xfId="0" applyBorder="1" applyAlignment="1" applyProtection="1">
      <alignment horizontal="left" indent="1"/>
      <protection hidden="1"/>
    </xf>
    <xf numFmtId="0" fontId="4" fillId="0" borderId="67" xfId="0" applyFont="1" applyBorder="1" applyAlignment="1" applyProtection="1">
      <alignment horizontal="left" indent="1"/>
      <protection hidden="1"/>
    </xf>
    <xf numFmtId="0" fontId="0" fillId="0" borderId="68" xfId="0" applyBorder="1" applyAlignment="1" applyProtection="1">
      <alignment horizontal="left" indent="1"/>
      <protection hidden="1"/>
    </xf>
    <xf numFmtId="0" fontId="4" fillId="0" borderId="70" xfId="0" applyFont="1" applyBorder="1" applyAlignment="1" applyProtection="1">
      <alignment horizontal="center"/>
      <protection hidden="1"/>
    </xf>
    <xf numFmtId="0" fontId="4" fillId="0" borderId="71" xfId="0" applyFont="1" applyBorder="1" applyAlignment="1" applyProtection="1">
      <alignment horizontal="center"/>
      <protection hidden="1"/>
    </xf>
    <xf numFmtId="0" fontId="4" fillId="0" borderId="72" xfId="0" applyFont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69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left" indent="1"/>
      <protection locked="0" hidden="1"/>
    </xf>
    <xf numFmtId="0" fontId="4" fillId="0" borderId="0" xfId="0" applyFont="1" applyAlignment="1" applyProtection="1">
      <alignment horizontal="right"/>
      <protection hidden="1"/>
    </xf>
    <xf numFmtId="0" fontId="5" fillId="0" borderId="51" xfId="0" applyFont="1" applyBorder="1" applyAlignment="1" applyProtection="1">
      <alignment horizontal="center"/>
      <protection locked="0"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left" indent="1"/>
      <protection hidden="1"/>
    </xf>
    <xf numFmtId="0" fontId="9" fillId="0" borderId="46" xfId="0" applyFont="1" applyBorder="1" applyAlignment="1" applyProtection="1">
      <alignment horizontal="left" indent="1"/>
      <protection hidden="1"/>
    </xf>
    <xf numFmtId="0" fontId="9" fillId="0" borderId="56" xfId="0" applyFont="1" applyBorder="1" applyAlignment="1" applyProtection="1">
      <alignment horizontal="left" indent="1"/>
      <protection hidden="1"/>
    </xf>
    <xf numFmtId="0" fontId="11" fillId="0" borderId="51" xfId="0" applyFont="1" applyBorder="1" applyAlignment="1" applyProtection="1">
      <protection locked="0" hidden="1"/>
    </xf>
    <xf numFmtId="0" fontId="16" fillId="0" borderId="43" xfId="0" applyFont="1" applyBorder="1" applyAlignment="1" applyProtection="1">
      <alignment horizontal="left" vertical="top" wrapText="1" indent="1"/>
      <protection locked="0" hidden="1"/>
    </xf>
    <xf numFmtId="0" fontId="16" fillId="0" borderId="44" xfId="0" applyFont="1" applyBorder="1" applyAlignment="1" applyProtection="1">
      <alignment horizontal="left" vertical="top" wrapText="1" indent="1"/>
      <protection locked="0" hidden="1"/>
    </xf>
    <xf numFmtId="0" fontId="16" fillId="0" borderId="45" xfId="0" applyFont="1" applyBorder="1" applyAlignment="1" applyProtection="1">
      <alignment horizontal="left" vertical="top" wrapText="1" indent="1"/>
      <protection locked="0" hidden="1"/>
    </xf>
    <xf numFmtId="0" fontId="11" fillId="0" borderId="51" xfId="0" applyFont="1" applyBorder="1" applyAlignment="1" applyProtection="1">
      <alignment horizontal="center"/>
      <protection locked="0" hidden="1"/>
    </xf>
    <xf numFmtId="0" fontId="11" fillId="0" borderId="53" xfId="0" applyFont="1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left" indent="1"/>
      <protection locked="0" hidden="1"/>
    </xf>
    <xf numFmtId="0" fontId="1" fillId="0" borderId="55" xfId="0" applyFont="1" applyBorder="1" applyAlignment="1" applyProtection="1">
      <alignment horizontal="left" indent="1"/>
      <protection hidden="1"/>
    </xf>
    <xf numFmtId="0" fontId="1" fillId="0" borderId="46" xfId="0" applyFont="1" applyBorder="1" applyAlignment="1" applyProtection="1">
      <alignment horizontal="left" indent="1"/>
      <protection hidden="1"/>
    </xf>
    <xf numFmtId="0" fontId="1" fillId="0" borderId="56" xfId="0" applyFont="1" applyBorder="1" applyAlignment="1" applyProtection="1">
      <alignment horizontal="left" indent="1"/>
      <protection hidden="1"/>
    </xf>
    <xf numFmtId="0" fontId="4" fillId="0" borderId="43" xfId="0" applyFont="1" applyBorder="1" applyAlignment="1" applyProtection="1">
      <alignment horizontal="left" vertical="top" wrapText="1" indent="1"/>
      <protection locked="0" hidden="1"/>
    </xf>
    <xf numFmtId="0" fontId="4" fillId="0" borderId="44" xfId="0" applyFont="1" applyBorder="1" applyAlignment="1" applyProtection="1">
      <alignment horizontal="left" vertical="top" wrapText="1" indent="1"/>
      <protection locked="0" hidden="1"/>
    </xf>
    <xf numFmtId="0" fontId="4" fillId="0" borderId="45" xfId="0" applyFont="1" applyBorder="1" applyAlignment="1" applyProtection="1">
      <alignment horizontal="left" vertical="top" wrapText="1" indent="1"/>
      <protection locked="0" hidden="1"/>
    </xf>
    <xf numFmtId="0" fontId="0" fillId="0" borderId="51" xfId="0" applyBorder="1" applyProtection="1">
      <protection locked="0" hidden="1"/>
    </xf>
    <xf numFmtId="0" fontId="0" fillId="0" borderId="53" xfId="0" applyBorder="1" applyProtection="1">
      <protection locked="0" hidden="1"/>
    </xf>
    <xf numFmtId="0" fontId="13" fillId="0" borderId="51" xfId="0" applyFont="1" applyBorder="1" applyAlignment="1" applyProtection="1">
      <alignment horizontal="left" indent="1"/>
      <protection locked="0" hidden="1"/>
    </xf>
    <xf numFmtId="0" fontId="11" fillId="0" borderId="51" xfId="0" applyFont="1" applyBorder="1" applyAlignment="1" applyProtection="1">
      <alignment horizontal="left" indent="1"/>
      <protection locked="0" hidden="1"/>
    </xf>
    <xf numFmtId="0" fontId="4" fillId="0" borderId="49" xfId="0" applyFont="1" applyBorder="1" applyAlignment="1" applyProtection="1">
      <alignment horizontal="left" vertical="center"/>
      <protection locked="0" hidden="1"/>
    </xf>
    <xf numFmtId="0" fontId="4" fillId="0" borderId="50" xfId="0" applyFont="1" applyBorder="1" applyAlignment="1" applyProtection="1">
      <alignment horizontal="left" vertical="center"/>
      <protection locked="0" hidden="1"/>
    </xf>
    <xf numFmtId="0" fontId="4" fillId="0" borderId="52" xfId="0" applyFont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1025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tabSelected="1" workbookViewId="0">
      <selection activeCell="U19" sqref="U19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38</v>
      </c>
      <c r="L1" s="100"/>
      <c r="M1" s="100"/>
      <c r="N1" s="100"/>
      <c r="O1" s="101" t="s">
        <v>37</v>
      </c>
      <c r="P1" s="101"/>
      <c r="Q1" s="102" t="s">
        <v>39</v>
      </c>
      <c r="R1" s="102"/>
      <c r="S1" s="102"/>
    </row>
    <row r="2" spans="1:19" ht="6" customHeight="1" thickBot="1">
      <c r="B2" s="98"/>
      <c r="C2" s="98"/>
    </row>
    <row r="3" spans="1:19" ht="20.100000000000001" customHeight="1" thickBot="1">
      <c r="A3" s="3" t="s">
        <v>2</v>
      </c>
      <c r="B3" s="94" t="s">
        <v>55</v>
      </c>
      <c r="C3" s="95"/>
      <c r="D3" s="95"/>
      <c r="E3" s="95"/>
      <c r="F3" s="95"/>
      <c r="G3" s="95"/>
      <c r="H3" s="95"/>
      <c r="I3" s="96"/>
      <c r="K3" s="3" t="s">
        <v>3</v>
      </c>
      <c r="L3" s="94" t="s">
        <v>56</v>
      </c>
      <c r="M3" s="95"/>
      <c r="N3" s="95"/>
      <c r="O3" s="95"/>
      <c r="P3" s="95"/>
      <c r="Q3" s="95"/>
      <c r="R3" s="95"/>
      <c r="S3" s="96"/>
    </row>
    <row r="4" spans="1:19" ht="5.0999999999999996" customHeight="1" thickBot="1"/>
    <row r="5" spans="1:19" ht="12.95" customHeight="1">
      <c r="A5" s="87" t="s">
        <v>4</v>
      </c>
      <c r="B5" s="88"/>
      <c r="C5" s="85" t="s">
        <v>5</v>
      </c>
      <c r="D5" s="91" t="s">
        <v>6</v>
      </c>
      <c r="E5" s="92"/>
      <c r="F5" s="92"/>
      <c r="G5" s="93"/>
      <c r="H5" s="83" t="s">
        <v>7</v>
      </c>
      <c r="I5" s="84"/>
      <c r="K5" s="87" t="s">
        <v>4</v>
      </c>
      <c r="L5" s="88"/>
      <c r="M5" s="85" t="s">
        <v>5</v>
      </c>
      <c r="N5" s="91" t="s">
        <v>6</v>
      </c>
      <c r="O5" s="92"/>
      <c r="P5" s="92"/>
      <c r="Q5" s="93"/>
      <c r="R5" s="83" t="s">
        <v>7</v>
      </c>
      <c r="S5" s="84"/>
    </row>
    <row r="6" spans="1:19" ht="12.95" customHeight="1" thickBot="1">
      <c r="A6" s="89" t="s">
        <v>8</v>
      </c>
      <c r="B6" s="90"/>
      <c r="C6" s="86"/>
      <c r="D6" s="4" t="s">
        <v>9</v>
      </c>
      <c r="E6" s="5" t="s">
        <v>10</v>
      </c>
      <c r="F6" s="5" t="s">
        <v>11</v>
      </c>
      <c r="G6" s="6" t="s">
        <v>12</v>
      </c>
      <c r="H6" s="7" t="s">
        <v>13</v>
      </c>
      <c r="I6" s="8" t="s">
        <v>14</v>
      </c>
      <c r="K6" s="89" t="s">
        <v>8</v>
      </c>
      <c r="L6" s="90"/>
      <c r="M6" s="86"/>
      <c r="N6" s="4" t="s">
        <v>9</v>
      </c>
      <c r="O6" s="5" t="s">
        <v>10</v>
      </c>
      <c r="P6" s="5" t="s">
        <v>11</v>
      </c>
      <c r="Q6" s="6" t="s">
        <v>12</v>
      </c>
      <c r="R6" s="7" t="s">
        <v>13</v>
      </c>
      <c r="S6" s="8" t="s">
        <v>14</v>
      </c>
    </row>
    <row r="7" spans="1:19" ht="5.0999999999999996" customHeight="1" thickBot="1">
      <c r="A7" s="9"/>
      <c r="B7" s="9"/>
      <c r="K7" s="9"/>
      <c r="L7" s="9"/>
    </row>
    <row r="8" spans="1:19" ht="12.95" customHeight="1">
      <c r="A8" s="77" t="s">
        <v>47</v>
      </c>
      <c r="B8" s="78"/>
      <c r="C8" s="10">
        <v>1</v>
      </c>
      <c r="D8" s="11">
        <v>104</v>
      </c>
      <c r="E8" s="12">
        <v>51</v>
      </c>
      <c r="F8" s="12">
        <v>0</v>
      </c>
      <c r="G8" s="13">
        <f>IF(AND(ISBLANK(D8),ISBLANK(E8)),"",D8+E8)</f>
        <v>155</v>
      </c>
      <c r="H8" s="14">
        <f>IF(OR(ISNUMBER($G8),ISNUMBER($Q8)),(SIGN(N($G8)-N($Q8))+1)/2,"")</f>
        <v>1</v>
      </c>
      <c r="I8" s="15"/>
      <c r="K8" s="77" t="s">
        <v>48</v>
      </c>
      <c r="L8" s="78"/>
      <c r="M8" s="10">
        <v>1</v>
      </c>
      <c r="N8" s="11">
        <v>100</v>
      </c>
      <c r="O8" s="12">
        <v>35</v>
      </c>
      <c r="P8" s="12">
        <v>3</v>
      </c>
      <c r="Q8" s="13">
        <f>IF(AND(ISBLANK(N8),ISBLANK(O8)),"",N8+O8)</f>
        <v>135</v>
      </c>
      <c r="R8" s="14">
        <f>IF(ISNUMBER($H8),1-$H8,"")</f>
        <v>0</v>
      </c>
      <c r="S8" s="15"/>
    </row>
    <row r="9" spans="1:19" ht="12.95" customHeight="1">
      <c r="A9" s="79"/>
      <c r="B9" s="80"/>
      <c r="C9" s="16">
        <v>2</v>
      </c>
      <c r="D9" s="17">
        <v>97</v>
      </c>
      <c r="E9" s="18">
        <v>70</v>
      </c>
      <c r="F9" s="18">
        <v>0</v>
      </c>
      <c r="G9" s="19">
        <f>IF(AND(ISBLANK(D9),ISBLANK(E9)),"",D9+E9)</f>
        <v>167</v>
      </c>
      <c r="H9" s="20">
        <f>IF(OR(ISNUMBER($G9),ISNUMBER($Q9)),(SIGN(N($G9)-N($Q9))+1)/2,"")</f>
        <v>1</v>
      </c>
      <c r="I9" s="15"/>
      <c r="K9" s="79"/>
      <c r="L9" s="80"/>
      <c r="M9" s="16">
        <v>2</v>
      </c>
      <c r="N9" s="17">
        <v>85</v>
      </c>
      <c r="O9" s="18">
        <v>61</v>
      </c>
      <c r="P9" s="18">
        <v>0</v>
      </c>
      <c r="Q9" s="19">
        <f>IF(AND(ISBLANK(N9),ISBLANK(O9)),"",N9+O9)</f>
        <v>146</v>
      </c>
      <c r="R9" s="20">
        <f>IF(ISNUMBER($H9),1-$H9,"")</f>
        <v>0</v>
      </c>
      <c r="S9" s="15"/>
    </row>
    <row r="10" spans="1:19" ht="12.95" customHeight="1" thickBot="1">
      <c r="A10" s="71" t="s">
        <v>40</v>
      </c>
      <c r="B10" s="72"/>
      <c r="C10" s="16">
        <v>3</v>
      </c>
      <c r="D10" s="17">
        <v>104</v>
      </c>
      <c r="E10" s="18">
        <v>61</v>
      </c>
      <c r="F10" s="18">
        <v>0</v>
      </c>
      <c r="G10" s="19">
        <f>IF(AND(ISBLANK(D10),ISBLANK(E10)),"",D10+E10)</f>
        <v>165</v>
      </c>
      <c r="H10" s="20">
        <f>IF(OR(ISNUMBER($G10),ISNUMBER($Q10)),(SIGN(N($G10)-N($Q10))+1)/2,"")</f>
        <v>1</v>
      </c>
      <c r="I10" s="15"/>
      <c r="K10" s="71" t="s">
        <v>41</v>
      </c>
      <c r="L10" s="72"/>
      <c r="M10" s="16">
        <v>3</v>
      </c>
      <c r="N10" s="17">
        <v>82</v>
      </c>
      <c r="O10" s="18">
        <v>53</v>
      </c>
      <c r="P10" s="18">
        <v>1</v>
      </c>
      <c r="Q10" s="19">
        <f>IF(AND(ISBLANK(N10),ISBLANK(O10)),"",N10+O10)</f>
        <v>135</v>
      </c>
      <c r="R10" s="20">
        <f>IF(ISNUMBER($H10),1-$H10,"")</f>
        <v>0</v>
      </c>
      <c r="S10" s="15"/>
    </row>
    <row r="11" spans="1:19" ht="12.95" customHeight="1">
      <c r="A11" s="73"/>
      <c r="B11" s="74"/>
      <c r="C11" s="21">
        <v>4</v>
      </c>
      <c r="D11" s="22">
        <v>110</v>
      </c>
      <c r="E11" s="23">
        <v>61</v>
      </c>
      <c r="F11" s="23">
        <v>0</v>
      </c>
      <c r="G11" s="24">
        <f>IF(AND(ISBLANK(D11),ISBLANK(E11)),"",D11+E11)</f>
        <v>171</v>
      </c>
      <c r="H11" s="25">
        <f>IF(OR(ISNUMBER($G11),ISNUMBER($Q11)),(SIGN(N($G11)-N($Q11))+1)/2,"")</f>
        <v>1</v>
      </c>
      <c r="I11" s="75">
        <f>IF(ISNUMBER(H12),(SIGN(1000*($H12-$R12)+$G12-$Q12)+1)/2,"")</f>
        <v>1</v>
      </c>
      <c r="K11" s="73"/>
      <c r="L11" s="74"/>
      <c r="M11" s="21">
        <v>4</v>
      </c>
      <c r="N11" s="22">
        <v>96</v>
      </c>
      <c r="O11" s="23">
        <v>45</v>
      </c>
      <c r="P11" s="23">
        <v>0</v>
      </c>
      <c r="Q11" s="24">
        <f>IF(AND(ISBLANK(N11),ISBLANK(O11)),"",N11+O11)</f>
        <v>141</v>
      </c>
      <c r="R11" s="25">
        <f>IF(ISNUMBER($H11),1-$H11,"")</f>
        <v>0</v>
      </c>
      <c r="S11" s="75">
        <f>IF(ISNUMBER($I11),1-$I11,"")</f>
        <v>0</v>
      </c>
    </row>
    <row r="12" spans="1:19" ht="15.95" customHeight="1" thickBot="1">
      <c r="A12" s="81"/>
      <c r="B12" s="82"/>
      <c r="C12" s="26" t="s">
        <v>12</v>
      </c>
      <c r="D12" s="27">
        <f>IF(ISNUMBER($G12),SUM(D8:D11),"")</f>
        <v>415</v>
      </c>
      <c r="E12" s="28">
        <f>IF(ISNUMBER($G12),SUM(E8:E11),"")</f>
        <v>243</v>
      </c>
      <c r="F12" s="28">
        <f>IF(ISNUMBER($G12),SUM(F8:F11),"")</f>
        <v>0</v>
      </c>
      <c r="G12" s="29">
        <f>IF(SUM($G8:$G11)+SUM($Q8:$Q11)&gt;0,SUM(G8:G11),"")</f>
        <v>658</v>
      </c>
      <c r="H12" s="27">
        <f>IF(ISNUMBER($G12),SUM(H8:H11),"")</f>
        <v>4</v>
      </c>
      <c r="I12" s="76"/>
      <c r="K12" s="81"/>
      <c r="L12" s="82"/>
      <c r="M12" s="26" t="s">
        <v>12</v>
      </c>
      <c r="N12" s="27">
        <f>IF(ISNUMBER($G12),SUM(N8:N11),"")</f>
        <v>363</v>
      </c>
      <c r="O12" s="28">
        <f>IF(ISNUMBER($G12),SUM(O8:O11),"")</f>
        <v>194</v>
      </c>
      <c r="P12" s="28">
        <f>IF(ISNUMBER($G12),SUM(P8:P11),"")</f>
        <v>4</v>
      </c>
      <c r="Q12" s="29">
        <f>IF(SUM($G8:$G11)+SUM($Q8:$Q11)&gt;0,SUM(Q8:Q11),"")</f>
        <v>557</v>
      </c>
      <c r="R12" s="27">
        <f>IF(ISNUMBER($G12),SUM(R8:R11),"")</f>
        <v>0</v>
      </c>
      <c r="S12" s="76"/>
    </row>
    <row r="13" spans="1:19" ht="12.95" customHeight="1">
      <c r="A13" s="77" t="s">
        <v>49</v>
      </c>
      <c r="B13" s="78"/>
      <c r="C13" s="10">
        <v>1</v>
      </c>
      <c r="D13" s="11">
        <v>83</v>
      </c>
      <c r="E13" s="12">
        <v>43</v>
      </c>
      <c r="F13" s="12">
        <v>1</v>
      </c>
      <c r="G13" s="13">
        <f>IF(AND(ISBLANK(D13),ISBLANK(E13)),"",D13+E13)</f>
        <v>126</v>
      </c>
      <c r="H13" s="14">
        <f>IF(OR(ISNUMBER($G13),ISNUMBER($Q13)),(SIGN(N($G13)-N($Q13))+1)/2,"")</f>
        <v>0</v>
      </c>
      <c r="I13" s="15"/>
      <c r="K13" s="77" t="s">
        <v>50</v>
      </c>
      <c r="L13" s="78"/>
      <c r="M13" s="10">
        <v>1</v>
      </c>
      <c r="N13" s="11">
        <v>90</v>
      </c>
      <c r="O13" s="12">
        <v>45</v>
      </c>
      <c r="P13" s="12">
        <v>1</v>
      </c>
      <c r="Q13" s="13">
        <f>IF(AND(ISBLANK(N13),ISBLANK(O13)),"",N13+O13)</f>
        <v>135</v>
      </c>
      <c r="R13" s="14">
        <f>IF(ISNUMBER($H13),1-$H13,"")</f>
        <v>1</v>
      </c>
      <c r="S13" s="15"/>
    </row>
    <row r="14" spans="1:19" ht="12.95" customHeight="1">
      <c r="A14" s="79"/>
      <c r="B14" s="80"/>
      <c r="C14" s="16">
        <v>2</v>
      </c>
      <c r="D14" s="17">
        <v>90</v>
      </c>
      <c r="E14" s="18">
        <v>54</v>
      </c>
      <c r="F14" s="18">
        <v>1</v>
      </c>
      <c r="G14" s="19">
        <f>IF(AND(ISBLANK(D14),ISBLANK(E14)),"",D14+E14)</f>
        <v>144</v>
      </c>
      <c r="H14" s="20">
        <f>IF(OR(ISNUMBER($G14),ISNUMBER($Q14)),(SIGN(N($G14)-N($Q14))+1)/2,"")</f>
        <v>1</v>
      </c>
      <c r="I14" s="15"/>
      <c r="K14" s="79"/>
      <c r="L14" s="80"/>
      <c r="M14" s="16">
        <v>2</v>
      </c>
      <c r="N14" s="17">
        <v>90</v>
      </c>
      <c r="O14" s="18">
        <v>44</v>
      </c>
      <c r="P14" s="18">
        <v>4</v>
      </c>
      <c r="Q14" s="19">
        <f>IF(AND(ISBLANK(N14),ISBLANK(O14)),"",N14+O14)</f>
        <v>134</v>
      </c>
      <c r="R14" s="20">
        <f>IF(ISNUMBER($H14),1-$H14,"")</f>
        <v>0</v>
      </c>
      <c r="S14" s="15"/>
    </row>
    <row r="15" spans="1:19" ht="12.95" customHeight="1" thickBot="1">
      <c r="A15" s="71" t="s">
        <v>42</v>
      </c>
      <c r="B15" s="72"/>
      <c r="C15" s="16">
        <v>3</v>
      </c>
      <c r="D15" s="17">
        <v>93</v>
      </c>
      <c r="E15" s="18">
        <v>59</v>
      </c>
      <c r="F15" s="18">
        <v>1</v>
      </c>
      <c r="G15" s="19">
        <f>IF(AND(ISBLANK(D15),ISBLANK(E15)),"",D15+E15)</f>
        <v>152</v>
      </c>
      <c r="H15" s="20">
        <f>IF(OR(ISNUMBER($G15),ISNUMBER($Q15)),(SIGN(N($G15)-N($Q15))+1)/2,"")</f>
        <v>0</v>
      </c>
      <c r="I15" s="15"/>
      <c r="K15" s="71" t="s">
        <v>43</v>
      </c>
      <c r="L15" s="72"/>
      <c r="M15" s="16">
        <v>3</v>
      </c>
      <c r="N15" s="17">
        <v>104</v>
      </c>
      <c r="O15" s="18">
        <v>50</v>
      </c>
      <c r="P15" s="18">
        <v>2</v>
      </c>
      <c r="Q15" s="19">
        <f>IF(AND(ISBLANK(N15),ISBLANK(O15)),"",N15+O15)</f>
        <v>154</v>
      </c>
      <c r="R15" s="20">
        <f>IF(ISNUMBER($H15),1-$H15,"")</f>
        <v>1</v>
      </c>
      <c r="S15" s="15"/>
    </row>
    <row r="16" spans="1:19" ht="12.95" customHeight="1">
      <c r="A16" s="73"/>
      <c r="B16" s="74"/>
      <c r="C16" s="21">
        <v>4</v>
      </c>
      <c r="D16" s="22">
        <v>89</v>
      </c>
      <c r="E16" s="23">
        <v>59</v>
      </c>
      <c r="F16" s="23">
        <v>0</v>
      </c>
      <c r="G16" s="24">
        <f>IF(AND(ISBLANK(D16),ISBLANK(E16)),"",D16+E16)</f>
        <v>148</v>
      </c>
      <c r="H16" s="25">
        <f>IF(OR(ISNUMBER($G16),ISNUMBER($Q16)),(SIGN(N($G16)-N($Q16))+1)/2,"")</f>
        <v>1</v>
      </c>
      <c r="I16" s="75">
        <f>IF(ISNUMBER(H17),(SIGN(1000*($H17-$R17)+$G17-$Q17)+1)/2,"")</f>
        <v>1</v>
      </c>
      <c r="K16" s="73"/>
      <c r="L16" s="74"/>
      <c r="M16" s="21">
        <v>4</v>
      </c>
      <c r="N16" s="22">
        <v>83</v>
      </c>
      <c r="O16" s="23">
        <v>35</v>
      </c>
      <c r="P16" s="23">
        <v>2</v>
      </c>
      <c r="Q16" s="24">
        <f>IF(AND(ISBLANK(N16),ISBLANK(O16)),"",N16+O16)</f>
        <v>118</v>
      </c>
      <c r="R16" s="25">
        <f>IF(ISNUMBER($H16),1-$H16,"")</f>
        <v>0</v>
      </c>
      <c r="S16" s="75">
        <f>IF(ISNUMBER($I16),1-$I16,"")</f>
        <v>0</v>
      </c>
    </row>
    <row r="17" spans="1:19" ht="15.95" customHeight="1" thickBot="1">
      <c r="A17" s="81"/>
      <c r="B17" s="82"/>
      <c r="C17" s="26" t="s">
        <v>12</v>
      </c>
      <c r="D17" s="27">
        <f>IF(ISNUMBER($G17),SUM(D13:D16),"")</f>
        <v>355</v>
      </c>
      <c r="E17" s="28">
        <f>IF(ISNUMBER($G17),SUM(E13:E16),"")</f>
        <v>215</v>
      </c>
      <c r="F17" s="28">
        <f>IF(ISNUMBER($G17),SUM(F13:F16),"")</f>
        <v>3</v>
      </c>
      <c r="G17" s="29">
        <f>IF(SUM($G13:$G16)+SUM($Q13:$Q16)&gt;0,SUM(G13:G16),"")</f>
        <v>570</v>
      </c>
      <c r="H17" s="27">
        <f>IF(ISNUMBER($G17),SUM(H13:H16),"")</f>
        <v>2</v>
      </c>
      <c r="I17" s="76"/>
      <c r="K17" s="81"/>
      <c r="L17" s="82"/>
      <c r="M17" s="26" t="s">
        <v>12</v>
      </c>
      <c r="N17" s="27">
        <f>IF(ISNUMBER($G17),SUM(N13:N16),"")</f>
        <v>367</v>
      </c>
      <c r="O17" s="28">
        <f>IF(ISNUMBER($G17),SUM(O13:O16),"")</f>
        <v>174</v>
      </c>
      <c r="P17" s="28">
        <f>IF(ISNUMBER($G17),SUM(P13:P16),"")</f>
        <v>9</v>
      </c>
      <c r="Q17" s="29">
        <f>IF(SUM($G13:$G16)+SUM($Q13:$Q16)&gt;0,SUM(Q13:Q16),"")</f>
        <v>541</v>
      </c>
      <c r="R17" s="27">
        <f>IF(ISNUMBER($G17),SUM(R13:R16),"")</f>
        <v>2</v>
      </c>
      <c r="S17" s="76"/>
    </row>
    <row r="18" spans="1:19" ht="12.95" customHeight="1">
      <c r="A18" s="77" t="s">
        <v>51</v>
      </c>
      <c r="B18" s="78"/>
      <c r="C18" s="10">
        <v>1</v>
      </c>
      <c r="D18" s="11">
        <v>89</v>
      </c>
      <c r="E18" s="12">
        <v>39</v>
      </c>
      <c r="F18" s="12">
        <v>2</v>
      </c>
      <c r="G18" s="13">
        <f>IF(AND(ISBLANK(D18),ISBLANK(E18)),"",D18+E18)</f>
        <v>128</v>
      </c>
      <c r="H18" s="14">
        <f>IF(OR(ISNUMBER($G18),ISNUMBER($Q18)),(SIGN(N($G18)-N($Q18))+1)/2,"")</f>
        <v>1</v>
      </c>
      <c r="I18" s="15"/>
      <c r="K18" s="77" t="s">
        <v>52</v>
      </c>
      <c r="L18" s="78"/>
      <c r="M18" s="10">
        <v>1</v>
      </c>
      <c r="N18" s="11">
        <v>88</v>
      </c>
      <c r="O18" s="12">
        <v>36</v>
      </c>
      <c r="P18" s="12">
        <v>2</v>
      </c>
      <c r="Q18" s="13">
        <f>IF(AND(ISBLANK(N18),ISBLANK(O18)),"",N18+O18)</f>
        <v>124</v>
      </c>
      <c r="R18" s="14">
        <f>IF(ISNUMBER($H18),1-$H18,"")</f>
        <v>0</v>
      </c>
      <c r="S18" s="15"/>
    </row>
    <row r="19" spans="1:19" ht="12.95" customHeight="1">
      <c r="A19" s="79"/>
      <c r="B19" s="80"/>
      <c r="C19" s="16">
        <v>2</v>
      </c>
      <c r="D19" s="17">
        <v>80</v>
      </c>
      <c r="E19" s="18">
        <v>44</v>
      </c>
      <c r="F19" s="18">
        <v>1</v>
      </c>
      <c r="G19" s="19">
        <f>IF(AND(ISBLANK(D19),ISBLANK(E19)),"",D19+E19)</f>
        <v>124</v>
      </c>
      <c r="H19" s="20">
        <f>IF(OR(ISNUMBER($G19),ISNUMBER($Q19)),(SIGN(N($G19)-N($Q19))+1)/2,"")</f>
        <v>0</v>
      </c>
      <c r="I19" s="15"/>
      <c r="K19" s="79"/>
      <c r="L19" s="80"/>
      <c r="M19" s="16">
        <v>2</v>
      </c>
      <c r="N19" s="17">
        <v>102</v>
      </c>
      <c r="O19" s="18">
        <v>50</v>
      </c>
      <c r="P19" s="18">
        <v>0</v>
      </c>
      <c r="Q19" s="19">
        <f>IF(AND(ISBLANK(N19),ISBLANK(O19)),"",N19+O19)</f>
        <v>152</v>
      </c>
      <c r="R19" s="20">
        <f>IF(ISNUMBER($H19),1-$H19,"")</f>
        <v>1</v>
      </c>
      <c r="S19" s="15"/>
    </row>
    <row r="20" spans="1:19" ht="12.95" customHeight="1" thickBot="1">
      <c r="A20" s="71" t="s">
        <v>44</v>
      </c>
      <c r="B20" s="72"/>
      <c r="C20" s="16">
        <v>3</v>
      </c>
      <c r="D20" s="17">
        <v>85</v>
      </c>
      <c r="E20" s="18">
        <v>53</v>
      </c>
      <c r="F20" s="18">
        <v>1</v>
      </c>
      <c r="G20" s="19">
        <f>IF(AND(ISBLANK(D20),ISBLANK(E20)),"",D20+E20)</f>
        <v>138</v>
      </c>
      <c r="H20" s="20">
        <f>IF(OR(ISNUMBER($G20),ISNUMBER($Q20)),(SIGN(N($G20)-N($Q20))+1)/2,"")</f>
        <v>1</v>
      </c>
      <c r="I20" s="15"/>
      <c r="K20" s="71" t="s">
        <v>45</v>
      </c>
      <c r="L20" s="72"/>
      <c r="M20" s="16">
        <v>3</v>
      </c>
      <c r="N20" s="17">
        <v>85</v>
      </c>
      <c r="O20" s="18">
        <v>45</v>
      </c>
      <c r="P20" s="18">
        <v>2</v>
      </c>
      <c r="Q20" s="19">
        <f>IF(AND(ISBLANK(N20),ISBLANK(O20)),"",N20+O20)</f>
        <v>130</v>
      </c>
      <c r="R20" s="20">
        <f>IF(ISNUMBER($H20),1-$H20,"")</f>
        <v>0</v>
      </c>
      <c r="S20" s="15"/>
    </row>
    <row r="21" spans="1:19" ht="12.95" customHeight="1">
      <c r="A21" s="73"/>
      <c r="B21" s="74"/>
      <c r="C21" s="21">
        <v>4</v>
      </c>
      <c r="D21" s="22">
        <v>91</v>
      </c>
      <c r="E21" s="23">
        <v>56</v>
      </c>
      <c r="F21" s="23">
        <v>2</v>
      </c>
      <c r="G21" s="24">
        <f>IF(AND(ISBLANK(D21),ISBLANK(E21)),"",D21+E21)</f>
        <v>147</v>
      </c>
      <c r="H21" s="25">
        <f>IF(OR(ISNUMBER($G21),ISNUMBER($Q21)),(SIGN(N($G21)-N($Q21))+1)/2,"")</f>
        <v>1</v>
      </c>
      <c r="I21" s="75">
        <f>IF(ISNUMBER(H22),(SIGN(1000*($H22-$R22)+$G22-$Q22)+1)/2,"")</f>
        <v>1</v>
      </c>
      <c r="K21" s="73"/>
      <c r="L21" s="74"/>
      <c r="M21" s="21">
        <v>4</v>
      </c>
      <c r="N21" s="22">
        <v>92</v>
      </c>
      <c r="O21" s="23">
        <v>44</v>
      </c>
      <c r="P21" s="23">
        <v>0</v>
      </c>
      <c r="Q21" s="24">
        <f>IF(AND(ISBLANK(N21),ISBLANK(O21)),"",N21+O21)</f>
        <v>136</v>
      </c>
      <c r="R21" s="25">
        <f>IF(ISNUMBER($H21),1-$H21,"")</f>
        <v>0</v>
      </c>
      <c r="S21" s="75">
        <f>IF(ISNUMBER($I21),1-$I21,"")</f>
        <v>0</v>
      </c>
    </row>
    <row r="22" spans="1:19" ht="15.95" customHeight="1" thickBot="1">
      <c r="A22" s="81"/>
      <c r="B22" s="82"/>
      <c r="C22" s="26" t="s">
        <v>12</v>
      </c>
      <c r="D22" s="27">
        <f>IF(ISNUMBER($G22),SUM(D18:D21),"")</f>
        <v>345</v>
      </c>
      <c r="E22" s="28">
        <f>IF(ISNUMBER($G22),SUM(E18:E21),"")</f>
        <v>192</v>
      </c>
      <c r="F22" s="28">
        <f>IF(ISNUMBER($G22),SUM(F18:F21),"")</f>
        <v>6</v>
      </c>
      <c r="G22" s="29">
        <f>IF(SUM($G18:$G21)+SUM($Q18:$Q21)&gt;0,SUM(G18:G21),"")</f>
        <v>537</v>
      </c>
      <c r="H22" s="27">
        <f>IF(ISNUMBER($G22),SUM(H18:H21),"")</f>
        <v>3</v>
      </c>
      <c r="I22" s="76"/>
      <c r="K22" s="81"/>
      <c r="L22" s="82"/>
      <c r="M22" s="26" t="s">
        <v>12</v>
      </c>
      <c r="N22" s="27">
        <f>IF(ISNUMBER($G22),SUM(N18:N21),"")</f>
        <v>367</v>
      </c>
      <c r="O22" s="28">
        <f>IF(ISNUMBER($G22),SUM(O18:O21),"")</f>
        <v>175</v>
      </c>
      <c r="P22" s="28">
        <f>IF(ISNUMBER($G22),SUM(P18:P21),"")</f>
        <v>4</v>
      </c>
      <c r="Q22" s="29">
        <f>IF(SUM($G18:$G21)+SUM($Q18:$Q21)&gt;0,SUM(Q18:Q21),"")</f>
        <v>542</v>
      </c>
      <c r="R22" s="27">
        <f>IF(ISNUMBER($G22),SUM(R18:R21),"")</f>
        <v>1</v>
      </c>
      <c r="S22" s="76"/>
    </row>
    <row r="23" spans="1:19" ht="12.95" customHeight="1">
      <c r="A23" s="77" t="s">
        <v>53</v>
      </c>
      <c r="B23" s="78"/>
      <c r="C23" s="10">
        <v>1</v>
      </c>
      <c r="D23" s="11">
        <v>85</v>
      </c>
      <c r="E23" s="12">
        <v>52</v>
      </c>
      <c r="F23" s="12">
        <v>0</v>
      </c>
      <c r="G23" s="13">
        <f>IF(AND(ISBLANK(D23),ISBLANK(E23)),"",D23+E23)</f>
        <v>137</v>
      </c>
      <c r="H23" s="14">
        <f>IF(OR(ISNUMBER($G23),ISNUMBER($Q23)),(SIGN(N($G23)-N($Q23))+1)/2,"")</f>
        <v>1</v>
      </c>
      <c r="I23" s="15"/>
      <c r="K23" s="77" t="s">
        <v>54</v>
      </c>
      <c r="L23" s="78"/>
      <c r="M23" s="10">
        <v>1</v>
      </c>
      <c r="N23" s="11">
        <v>79</v>
      </c>
      <c r="O23" s="12">
        <v>43</v>
      </c>
      <c r="P23" s="12">
        <v>0</v>
      </c>
      <c r="Q23" s="13">
        <f>IF(AND(ISBLANK(N23),ISBLANK(O23)),"",N23+O23)</f>
        <v>122</v>
      </c>
      <c r="R23" s="14">
        <f>IF(ISNUMBER($H23),1-$H23,"")</f>
        <v>0</v>
      </c>
      <c r="S23" s="15"/>
    </row>
    <row r="24" spans="1:19" ht="12.95" customHeight="1">
      <c r="A24" s="79"/>
      <c r="B24" s="80"/>
      <c r="C24" s="16">
        <v>2</v>
      </c>
      <c r="D24" s="17">
        <v>83</v>
      </c>
      <c r="E24" s="18">
        <v>60</v>
      </c>
      <c r="F24" s="18">
        <v>0</v>
      </c>
      <c r="G24" s="19">
        <f>IF(AND(ISBLANK(D24),ISBLANK(E24)),"",D24+E24)</f>
        <v>143</v>
      </c>
      <c r="H24" s="20">
        <f>IF(OR(ISNUMBER($G24),ISNUMBER($Q24)),(SIGN(N($G24)-N($Q24))+1)/2,"")</f>
        <v>1</v>
      </c>
      <c r="I24" s="15"/>
      <c r="K24" s="79"/>
      <c r="L24" s="80"/>
      <c r="M24" s="16">
        <v>2</v>
      </c>
      <c r="N24" s="17">
        <v>87</v>
      </c>
      <c r="O24" s="18">
        <v>43</v>
      </c>
      <c r="P24" s="18">
        <v>2</v>
      </c>
      <c r="Q24" s="19">
        <f>IF(AND(ISBLANK(N24),ISBLANK(O24)),"",N24+O24)</f>
        <v>130</v>
      </c>
      <c r="R24" s="20">
        <f>IF(ISNUMBER($H24),1-$H24,"")</f>
        <v>0</v>
      </c>
      <c r="S24" s="15"/>
    </row>
    <row r="25" spans="1:19" ht="12.95" customHeight="1" thickBot="1">
      <c r="A25" s="71" t="s">
        <v>44</v>
      </c>
      <c r="B25" s="72"/>
      <c r="C25" s="16">
        <v>3</v>
      </c>
      <c r="D25" s="17">
        <v>87</v>
      </c>
      <c r="E25" s="18">
        <v>51</v>
      </c>
      <c r="F25" s="18">
        <v>0</v>
      </c>
      <c r="G25" s="19">
        <f>IF(AND(ISBLANK(D25),ISBLANK(E25)),"",D25+E25)</f>
        <v>138</v>
      </c>
      <c r="H25" s="20">
        <f>IF(OR(ISNUMBER($G25),ISNUMBER($Q25)),(SIGN(N($G25)-N($Q25))+1)/2,"")</f>
        <v>0</v>
      </c>
      <c r="I25" s="15"/>
      <c r="K25" s="71" t="s">
        <v>46</v>
      </c>
      <c r="L25" s="72"/>
      <c r="M25" s="16">
        <v>3</v>
      </c>
      <c r="N25" s="17">
        <v>92</v>
      </c>
      <c r="O25" s="18">
        <v>54</v>
      </c>
      <c r="P25" s="18">
        <v>1</v>
      </c>
      <c r="Q25" s="19">
        <f>IF(AND(ISBLANK(N25),ISBLANK(O25)),"",N25+O25)</f>
        <v>146</v>
      </c>
      <c r="R25" s="20">
        <f>IF(ISNUMBER($H25),1-$H25,"")</f>
        <v>1</v>
      </c>
      <c r="S25" s="15"/>
    </row>
    <row r="26" spans="1:19" ht="12.95" customHeight="1">
      <c r="A26" s="73"/>
      <c r="B26" s="74"/>
      <c r="C26" s="21">
        <v>4</v>
      </c>
      <c r="D26" s="22">
        <v>93</v>
      </c>
      <c r="E26" s="23">
        <v>53</v>
      </c>
      <c r="F26" s="23">
        <v>0</v>
      </c>
      <c r="G26" s="24">
        <f>IF(AND(ISBLANK(D26),ISBLANK(E26)),"",D26+E26)</f>
        <v>146</v>
      </c>
      <c r="H26" s="25">
        <f>IF(OR(ISNUMBER($G26),ISNUMBER($Q26)),(SIGN(N($G26)-N($Q26))+1)/2,"")</f>
        <v>1</v>
      </c>
      <c r="I26" s="75">
        <f>IF(ISNUMBER(H27),(SIGN(1000*($H27-$R27)+$G27-$Q27)+1)/2,"")</f>
        <v>1</v>
      </c>
      <c r="K26" s="73"/>
      <c r="L26" s="74"/>
      <c r="M26" s="21">
        <v>4</v>
      </c>
      <c r="N26" s="22">
        <v>97</v>
      </c>
      <c r="O26" s="23">
        <v>35</v>
      </c>
      <c r="P26" s="23">
        <v>1</v>
      </c>
      <c r="Q26" s="24">
        <f>IF(AND(ISBLANK(N26),ISBLANK(O26)),"",N26+O26)</f>
        <v>132</v>
      </c>
      <c r="R26" s="25">
        <f>IF(ISNUMBER($H26),1-$H26,"")</f>
        <v>0</v>
      </c>
      <c r="S26" s="75">
        <f>IF(ISNUMBER($I26),1-$I26,"")</f>
        <v>0</v>
      </c>
    </row>
    <row r="27" spans="1:19" ht="15.95" customHeight="1" thickBot="1">
      <c r="A27" s="81"/>
      <c r="B27" s="82"/>
      <c r="C27" s="26" t="s">
        <v>12</v>
      </c>
      <c r="D27" s="27">
        <f>IF(ISNUMBER($G27),SUM(D23:D26),"")</f>
        <v>348</v>
      </c>
      <c r="E27" s="28">
        <f>IF(ISNUMBER($G27),SUM(E23:E26),"")</f>
        <v>216</v>
      </c>
      <c r="F27" s="28">
        <f>IF(ISNUMBER($G27),SUM(F23:F26),"")</f>
        <v>0</v>
      </c>
      <c r="G27" s="29">
        <f>IF(SUM($G23:$G26)+SUM($Q23:$Q26)&gt;0,SUM(G23:G26),"")</f>
        <v>564</v>
      </c>
      <c r="H27" s="27">
        <f>IF(ISNUMBER($G27),SUM(H23:H26),"")</f>
        <v>3</v>
      </c>
      <c r="I27" s="76"/>
      <c r="K27" s="81"/>
      <c r="L27" s="82"/>
      <c r="M27" s="26" t="s">
        <v>12</v>
      </c>
      <c r="N27" s="27">
        <f>IF(ISNUMBER($G27),SUM(N23:N26),"")</f>
        <v>355</v>
      </c>
      <c r="O27" s="28">
        <f>IF(ISNUMBER($G27),SUM(O23:O26),"")</f>
        <v>175</v>
      </c>
      <c r="P27" s="28">
        <f>IF(ISNUMBER($G27),SUM(P23:P26),"")</f>
        <v>4</v>
      </c>
      <c r="Q27" s="29">
        <f>IF(SUM($G23:$G26)+SUM($Q23:$Q26)&gt;0,SUM(Q23:Q26),"")</f>
        <v>530</v>
      </c>
      <c r="R27" s="27">
        <f>IF(ISNUMBER($G27),SUM(R23:R26),"")</f>
        <v>1</v>
      </c>
      <c r="S27" s="76"/>
    </row>
    <row r="28" spans="1:19" ht="12.95" customHeight="1">
      <c r="A28" s="77"/>
      <c r="B28" s="78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77"/>
      <c r="L28" s="78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>
      <c r="A29" s="79"/>
      <c r="B29" s="80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79"/>
      <c r="L29" s="80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thickBot="1">
      <c r="A30" s="71"/>
      <c r="B30" s="72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1"/>
      <c r="L30" s="72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73"/>
      <c r="B31" s="74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5" t="str">
        <f>IF(ISNUMBER(H32),(SIGN(1000*($H32-$R32)+$G32-$Q32)+1)/2,"")</f>
        <v/>
      </c>
      <c r="K31" s="73"/>
      <c r="L31" s="74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5" t="str">
        <f>IF(ISNUMBER($I31),1-$I31,"")</f>
        <v/>
      </c>
    </row>
    <row r="32" spans="1:19" ht="15.95" customHeight="1" thickBot="1">
      <c r="A32" s="81"/>
      <c r="B32" s="82"/>
      <c r="C32" s="26" t="s">
        <v>12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76"/>
      <c r="K32" s="81"/>
      <c r="L32" s="82"/>
      <c r="M32" s="26" t="s">
        <v>12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76"/>
    </row>
    <row r="33" spans="1:19" ht="12.95" customHeight="1">
      <c r="A33" s="77"/>
      <c r="B33" s="78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77"/>
      <c r="L33" s="78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>
      <c r="A34" s="79"/>
      <c r="B34" s="80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79"/>
      <c r="L34" s="80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thickBot="1">
      <c r="A35" s="71"/>
      <c r="B35" s="72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1"/>
      <c r="L35" s="72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73"/>
      <c r="B36" s="74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5" t="str">
        <f>IF(ISNUMBER(H37),(SIGN(1000*($H37-$R37)+$G37-$Q37)+1)/2,"")</f>
        <v/>
      </c>
      <c r="K36" s="73"/>
      <c r="L36" s="74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5" t="str">
        <f>IF(ISNUMBER($I36),1-$I36,"")</f>
        <v/>
      </c>
    </row>
    <row r="37" spans="1:19" ht="15.95" customHeight="1" thickBot="1">
      <c r="A37" s="81"/>
      <c r="B37" s="82"/>
      <c r="C37" s="26" t="s">
        <v>12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76"/>
      <c r="K37" s="81"/>
      <c r="L37" s="82"/>
      <c r="M37" s="26" t="s">
        <v>12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76"/>
    </row>
    <row r="38" spans="1:19" ht="5.0999999999999996" customHeight="1" thickBot="1"/>
    <row r="39" spans="1:19" ht="20.100000000000001" customHeight="1" thickBot="1">
      <c r="A39" s="30"/>
      <c r="B39" s="31"/>
      <c r="C39" s="32" t="s">
        <v>15</v>
      </c>
      <c r="D39" s="33">
        <f>IF(ISNUMBER($G39),SUM(D12,D17,D22,D27,D32,D37),"")</f>
        <v>1463</v>
      </c>
      <c r="E39" s="34">
        <f>IF(ISNUMBER($G39),SUM(E12,E17,E22,E27,E32,E37),"")</f>
        <v>866</v>
      </c>
      <c r="F39" s="34">
        <f>IF(ISNUMBER($G39),SUM(F12,F17,F22,F27,F32,F37),"")</f>
        <v>9</v>
      </c>
      <c r="G39" s="35">
        <f>IF(SUM($G$8:$G$37)+SUM($Q$8:$Q$37)&gt;0,SUM(G12,G17,G22,G27,G32,G37),"")</f>
        <v>2329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15</v>
      </c>
      <c r="N39" s="33">
        <f>IF(ISNUMBER($G39),SUM(N12,N17,N22,N27,N32,N37),"")</f>
        <v>1452</v>
      </c>
      <c r="O39" s="34">
        <f>IF(ISNUMBER($G39),SUM(O12,O17,O22,O27,O32,O37),"")</f>
        <v>718</v>
      </c>
      <c r="P39" s="34">
        <f>IF(ISNUMBER($G39),SUM(P12,P17,P22,P27,P32,P37),"")</f>
        <v>21</v>
      </c>
      <c r="Q39" s="35">
        <f>IF(SUM($G$8:$G$37)+SUM($Q$8:$Q$37)&gt;0,SUM(Q12,Q17,Q22,Q27,Q32,Q37),"")</f>
        <v>2170</v>
      </c>
      <c r="R39" s="36">
        <f>IF(SUM($G$8:$G$37)+SUM($Q$8:$Q$37)&gt;0,SUM(R12,R17,R22,R27,R32,R37),"")</f>
        <v>4</v>
      </c>
      <c r="S39" s="37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38"/>
      <c r="B41" s="42" t="s">
        <v>22</v>
      </c>
      <c r="C41" s="120"/>
      <c r="D41" s="120"/>
      <c r="E41" s="120"/>
      <c r="G41" s="103"/>
      <c r="H41" s="103"/>
      <c r="I41" s="39">
        <f>IF(ISNUMBER(I$39),SUM(I11,I16,I21,I26,I31,I36,I39),"")</f>
        <v>6</v>
      </c>
      <c r="K41" s="38"/>
      <c r="L41" s="42" t="s">
        <v>22</v>
      </c>
      <c r="M41" s="120"/>
      <c r="N41" s="120"/>
      <c r="O41" s="120"/>
      <c r="Q41" s="103" t="s">
        <v>16</v>
      </c>
      <c r="R41" s="103"/>
      <c r="S41" s="39">
        <f>IF(ISNUMBER(S$39),SUM(S11,S16,S21,S26,S31,S36,S39),"")</f>
        <v>0</v>
      </c>
    </row>
    <row r="42" spans="1:19" ht="18" customHeight="1">
      <c r="A42" s="38"/>
      <c r="B42" s="42" t="s">
        <v>21</v>
      </c>
      <c r="C42" s="121"/>
      <c r="D42" s="121"/>
      <c r="E42" s="121"/>
      <c r="G42" s="41"/>
      <c r="H42" s="41"/>
      <c r="I42" s="41"/>
      <c r="K42" s="38"/>
      <c r="L42" s="42" t="s">
        <v>21</v>
      </c>
      <c r="M42" s="121"/>
      <c r="N42" s="121"/>
      <c r="O42" s="121"/>
      <c r="Q42" s="41"/>
      <c r="R42" s="41"/>
      <c r="S42" s="41"/>
    </row>
    <row r="43" spans="1:19" ht="20.100000000000001" customHeight="1">
      <c r="A43" s="42" t="s">
        <v>23</v>
      </c>
      <c r="B43" s="42" t="s">
        <v>24</v>
      </c>
      <c r="C43" s="122"/>
      <c r="D43" s="122"/>
      <c r="E43" s="122"/>
      <c r="F43" s="122"/>
      <c r="G43" s="122"/>
      <c r="H43" s="122"/>
      <c r="I43" s="42"/>
      <c r="J43" s="42"/>
      <c r="K43" s="42" t="s">
        <v>25</v>
      </c>
      <c r="L43" s="123"/>
      <c r="M43" s="123"/>
      <c r="O43" s="42" t="s">
        <v>21</v>
      </c>
      <c r="P43" s="122"/>
      <c r="Q43" s="122"/>
      <c r="R43" s="122"/>
      <c r="S43" s="122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Repre -  Repre C – Repre -  Repre D</v>
      </c>
    </row>
    <row r="46" spans="1:19" ht="20.100000000000001" customHeight="1">
      <c r="B46" s="2" t="s">
        <v>31</v>
      </c>
      <c r="C46" s="111"/>
      <c r="D46" s="111"/>
      <c r="I46" s="2" t="s">
        <v>33</v>
      </c>
      <c r="J46" s="111"/>
      <c r="K46" s="111"/>
    </row>
    <row r="47" spans="1:19" ht="20.100000000000001" customHeight="1">
      <c r="B47" s="2" t="s">
        <v>32</v>
      </c>
      <c r="C47" s="112"/>
      <c r="D47" s="112"/>
      <c r="I47" s="2" t="s">
        <v>34</v>
      </c>
      <c r="J47" s="112"/>
      <c r="K47" s="112"/>
      <c r="P47" s="2" t="s">
        <v>35</v>
      </c>
      <c r="Q47" s="107"/>
      <c r="R47" s="107"/>
      <c r="S47" s="107"/>
    </row>
    <row r="48" spans="1:19" ht="9.9499999999999993" customHeight="1"/>
    <row r="49" spans="1:19" ht="15" customHeight="1">
      <c r="A49" s="104" t="s">
        <v>17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/>
    <row r="52" spans="1:19" ht="15" customHeight="1">
      <c r="A52" s="104" t="s">
        <v>18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2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3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27</v>
      </c>
      <c r="C55" s="46"/>
      <c r="D55" s="47"/>
      <c r="E55" s="59" t="s">
        <v>29</v>
      </c>
      <c r="F55" s="46"/>
      <c r="G55" s="46"/>
      <c r="H55" s="46"/>
      <c r="I55" s="47"/>
      <c r="J55" s="44"/>
      <c r="K55" s="54"/>
      <c r="L55" s="59" t="s">
        <v>27</v>
      </c>
      <c r="M55" s="46"/>
      <c r="N55" s="47"/>
      <c r="O55" s="59" t="s">
        <v>29</v>
      </c>
      <c r="P55" s="46"/>
      <c r="Q55" s="46"/>
      <c r="R55" s="46"/>
      <c r="S55" s="57"/>
    </row>
    <row r="56" spans="1:19" ht="21" customHeight="1">
      <c r="A56" s="53" t="s">
        <v>26</v>
      </c>
      <c r="B56" s="48" t="s">
        <v>28</v>
      </c>
      <c r="C56" s="49"/>
      <c r="D56" s="50" t="s">
        <v>30</v>
      </c>
      <c r="E56" s="48" t="s">
        <v>28</v>
      </c>
      <c r="F56" s="51"/>
      <c r="G56" s="51"/>
      <c r="H56" s="55"/>
      <c r="I56" s="50" t="s">
        <v>30</v>
      </c>
      <c r="J56" s="44"/>
      <c r="K56" s="56" t="s">
        <v>26</v>
      </c>
      <c r="L56" s="48" t="s">
        <v>28</v>
      </c>
      <c r="M56" s="49"/>
      <c r="N56" s="50" t="s">
        <v>30</v>
      </c>
      <c r="O56" s="48" t="s">
        <v>28</v>
      </c>
      <c r="P56" s="51"/>
      <c r="Q56" s="51"/>
      <c r="R56" s="55"/>
      <c r="S56" s="58" t="s">
        <v>30</v>
      </c>
    </row>
    <row r="57" spans="1:19" ht="21" customHeight="1">
      <c r="A57" s="67"/>
      <c r="B57" s="124"/>
      <c r="C57" s="125"/>
      <c r="D57" s="68"/>
      <c r="E57" s="124"/>
      <c r="F57" s="126"/>
      <c r="G57" s="126"/>
      <c r="H57" s="125"/>
      <c r="I57" s="68"/>
      <c r="J57" s="44"/>
      <c r="K57" s="69"/>
      <c r="L57" s="124"/>
      <c r="M57" s="125"/>
      <c r="N57" s="68"/>
      <c r="O57" s="124"/>
      <c r="P57" s="126"/>
      <c r="Q57" s="126"/>
      <c r="R57" s="125"/>
      <c r="S57" s="70"/>
    </row>
    <row r="58" spans="1:19" ht="21" customHeight="1">
      <c r="A58" s="67"/>
      <c r="B58" s="124"/>
      <c r="C58" s="125"/>
      <c r="D58" s="68"/>
      <c r="E58" s="124"/>
      <c r="F58" s="126"/>
      <c r="G58" s="126"/>
      <c r="H58" s="125"/>
      <c r="I58" s="68"/>
      <c r="J58" s="44"/>
      <c r="K58" s="69"/>
      <c r="L58" s="124"/>
      <c r="M58" s="125"/>
      <c r="N58" s="68"/>
      <c r="O58" s="124"/>
      <c r="P58" s="126"/>
      <c r="Q58" s="126"/>
      <c r="R58" s="125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14" t="s">
        <v>19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6"/>
    </row>
    <row r="62" spans="1:19" ht="81" customHeight="1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9"/>
    </row>
    <row r="63" spans="1:19" ht="5.0999999999999996" customHeight="1"/>
    <row r="64" spans="1:19" ht="15" customHeight="1">
      <c r="A64" s="104" t="s">
        <v>20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>
      <c r="A66" s="65"/>
      <c r="B66" s="66" t="s">
        <v>36</v>
      </c>
      <c r="C66" s="113"/>
      <c r="D66" s="113"/>
      <c r="E66" s="113"/>
      <c r="F66" s="113"/>
      <c r="G66" s="113"/>
      <c r="H66" s="113"/>
    </row>
  </sheetData>
  <sheetProtection password="FC6B" sheet="1" objects="1" scenarios="1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M42:O42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5:B5"/>
    <mergeCell ref="A6:B6"/>
    <mergeCell ref="A22:B22"/>
    <mergeCell ref="A23:B24"/>
    <mergeCell ref="A25:B26"/>
    <mergeCell ref="A27:B27"/>
    <mergeCell ref="A8:B9"/>
    <mergeCell ref="L3:S3"/>
    <mergeCell ref="L1:N1"/>
    <mergeCell ref="O1:P1"/>
    <mergeCell ref="Q1:S1"/>
    <mergeCell ref="I26:I27"/>
    <mergeCell ref="I36:I37"/>
    <mergeCell ref="A30:B31"/>
    <mergeCell ref="A32:B32"/>
    <mergeCell ref="I31:I32"/>
    <mergeCell ref="A33:B34"/>
    <mergeCell ref="B3:I3"/>
    <mergeCell ref="B1:C2"/>
    <mergeCell ref="D1:I1"/>
    <mergeCell ref="C5:C6"/>
    <mergeCell ref="D5:G5"/>
    <mergeCell ref="H5:I5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1:I12"/>
    <mergeCell ref="S16:S17"/>
    <mergeCell ref="S11:S12"/>
    <mergeCell ref="K13:L14"/>
    <mergeCell ref="A10:B11"/>
    <mergeCell ref="A12:B12"/>
    <mergeCell ref="A13:B14"/>
  </mergeCells>
  <phoneticPr fontId="0" type="noConversion"/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:F16 F8:F11 F18:F21 F23:F26 F28:F31 F33:F36 P8:P11 P13:P16 P18:P21 P23:P26 P28:P31 P33:P36">
      <formula1>0</formula1>
      <formula2>15</formula2>
    </dataValidation>
    <dataValidation type="whole" allowBlank="1" showInputMessage="1" showErrorMessage="1" sqref="A12:B12 A17:B17 A22:B22 A27:B27 A32:B32 A37:B37 K12:L12 K17:L17 K22:L22 K27:L27 K32:L32 K37:L37 D57 D58 I57 I58 N57 N58 S57 S58">
      <formula1>0</formula1>
      <formula2>99999</formula2>
    </dataValidation>
    <dataValidation type="whole" allowBlank="1" showInputMessage="1" showErrorMessage="1" sqref="A57 A58 K57 K58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Windows User</cp:lastModifiedBy>
  <cp:lastPrinted>2006-07-31T22:05:11Z</cp:lastPrinted>
  <dcterms:created xsi:type="dcterms:W3CDTF">2005-07-26T20:23:27Z</dcterms:created>
  <dcterms:modified xsi:type="dcterms:W3CDTF">2019-12-07T17:15:28Z</dcterms:modified>
</cp:coreProperties>
</file>