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 windowWidth="12435" windowHeight="6570" activeTab="0"/>
  </bookViews>
  <sheets>
    <sheet name="Eingabe" sheetId="1" r:id="rId1"/>
    <sheet name="Spielbericht" sheetId="2" r:id="rId2"/>
    <sheet name="Hinweise" sheetId="3" r:id="rId3"/>
  </sheets>
  <definedNames/>
  <calcPr fullCalcOnLoad="1"/>
</workbook>
</file>

<file path=xl/sharedStrings.xml><?xml version="1.0" encoding="utf-8"?>
<sst xmlns="http://schemas.openxmlformats.org/spreadsheetml/2006/main" count="343" uniqueCount="75">
  <si>
    <t>E r f a s s u n g  -  S p i e l e r g e b n i s s e        (nur gelbe Felder können beschrieben werden)</t>
  </si>
  <si>
    <t>Bahn</t>
  </si>
  <si>
    <t>Volle</t>
  </si>
  <si>
    <t>Abr.</t>
  </si>
  <si>
    <t>F.</t>
  </si>
  <si>
    <t>Gesamt</t>
  </si>
  <si>
    <t xml:space="preserve"> </t>
  </si>
  <si>
    <t>1. Einwechselspieler</t>
  </si>
  <si>
    <t>2. Einwechselspieler</t>
  </si>
  <si>
    <t>SV1</t>
  </si>
  <si>
    <t>SV2</t>
  </si>
  <si>
    <t>SV3</t>
  </si>
  <si>
    <t>SV4</t>
  </si>
  <si>
    <t>SV5</t>
  </si>
  <si>
    <t>S e k t i o n   N i n e p i n   B o w l i n g   C l a s s i c   i n   d e r   W N B A</t>
  </si>
  <si>
    <t>S  p  i  e  l  b  e  r  i  c  h  t</t>
  </si>
  <si>
    <t>in Ort:</t>
  </si>
  <si>
    <t>Land:</t>
  </si>
  <si>
    <t>Länderspiel</t>
  </si>
  <si>
    <t>Klubspiel</t>
  </si>
  <si>
    <t>Junioren</t>
  </si>
  <si>
    <t>am:</t>
  </si>
  <si>
    <t>von:</t>
  </si>
  <si>
    <t>bis:</t>
  </si>
  <si>
    <t>Juniorinnen</t>
  </si>
  <si>
    <t>Jugend männl.</t>
  </si>
  <si>
    <t>Sportanlage:</t>
  </si>
  <si>
    <t>Jugend weibl.</t>
  </si>
  <si>
    <t>Name und Vorname Spieler</t>
  </si>
  <si>
    <t>Heimmannschaft</t>
  </si>
  <si>
    <t>Gastmannschaft</t>
  </si>
  <si>
    <t>1. und 2. Einwechselspieler</t>
  </si>
  <si>
    <t>Passnummer</t>
  </si>
  <si>
    <t>Fe</t>
  </si>
  <si>
    <t>Abr</t>
  </si>
  <si>
    <t>Vollen</t>
  </si>
  <si>
    <t>SaP</t>
  </si>
  <si>
    <t>MaP</t>
  </si>
  <si>
    <t>Kegel</t>
  </si>
  <si>
    <t>Endstand</t>
  </si>
  <si>
    <t>:</t>
  </si>
  <si>
    <t>(Mannschaftsführer)</t>
  </si>
  <si>
    <t>(Schiedsrichter, Ausweis-Nr)</t>
  </si>
  <si>
    <t xml:space="preserve">     (Haupt-/Oberschiedsrichter, Ausweis-Nr.)</t>
  </si>
  <si>
    <t>(Schiedsrichter, Ausweis-Nr.)</t>
  </si>
  <si>
    <t>Spieler: Name, Vorname, Paßnr./Geburtstag</t>
  </si>
  <si>
    <t>Tag/Mon/Jahr</t>
  </si>
  <si>
    <t>HINWEISE ZUM SPIELBERICHT</t>
  </si>
  <si>
    <t>1.</t>
  </si>
  <si>
    <t>2.</t>
  </si>
  <si>
    <t>nachrichtlich</t>
  </si>
  <si>
    <t>3.</t>
  </si>
  <si>
    <r>
      <t xml:space="preserve">Bei allen internationalen Wettbewerben sind nicht die Paßnummern der Spielerpässe, sondern die </t>
    </r>
    <r>
      <rPr>
        <b/>
        <sz val="9"/>
        <color indexed="10"/>
        <rFont val="Arial"/>
        <family val="2"/>
      </rPr>
      <t>NBC-ID-Nummern</t>
    </r>
    <r>
      <rPr>
        <b/>
        <sz val="9"/>
        <rFont val="Arial"/>
        <family val="2"/>
      </rPr>
      <t xml:space="preserve"> in das Feld Paßnummer einzutragen. Soweit diese NBC-ID-Nummer nicht bekannt ist, bleibt das Feld frei.</t>
    </r>
  </si>
  <si>
    <r>
      <t xml:space="preserve">Das Geburtsdatum der Spieler und Spielerinnen ist voll auszuschreiben  </t>
    </r>
    <r>
      <rPr>
        <b/>
        <sz val="9"/>
        <color indexed="10"/>
        <rFont val="Arial"/>
        <family val="2"/>
      </rPr>
      <t>TT.MM.JJJ</t>
    </r>
  </si>
  <si>
    <t>Version 2.02 ohne Punktwertung - 30.01.05</t>
  </si>
  <si>
    <t>Bezeichnung, Anschrift mit Ort und Straße</t>
  </si>
  <si>
    <r>
      <t xml:space="preserve">Bei Länderspiel oder  Klubspiel ist  </t>
    </r>
    <r>
      <rPr>
        <b/>
        <sz val="9"/>
        <color indexed="10"/>
        <rFont val="Arial"/>
        <family val="2"/>
      </rPr>
      <t>x</t>
    </r>
    <r>
      <rPr>
        <b/>
        <sz val="9"/>
        <rFont val="Arial"/>
        <family val="2"/>
      </rPr>
      <t xml:space="preserve">  einzusetzen</t>
    </r>
  </si>
  <si>
    <t>Zábřeh na Moravě</t>
  </si>
  <si>
    <t>Czech Republic</t>
  </si>
  <si>
    <t>Strasser Thomas</t>
  </si>
  <si>
    <t>Mika Petr</t>
  </si>
  <si>
    <t>Matyáš Dalibor</t>
  </si>
  <si>
    <t>Staněk Aleš</t>
  </si>
  <si>
    <t>Igumanovic Sasa</t>
  </si>
  <si>
    <t>Bělíček Vlastimil</t>
  </si>
  <si>
    <t>Hechenberger Michael</t>
  </si>
  <si>
    <t>Vsetecka Philipp</t>
  </si>
  <si>
    <t>X</t>
  </si>
  <si>
    <t>KK Zábřeh na Moravě</t>
  </si>
  <si>
    <t>ÖSTERREICH</t>
  </si>
  <si>
    <t>TSCHECHISCHE REPUBLIK</t>
  </si>
  <si>
    <t>Dvořák Zdeněk</t>
  </si>
  <si>
    <t>Kotyza Jan</t>
  </si>
  <si>
    <t>Strohmayer Peter</t>
  </si>
  <si>
    <t>Huber Lukas</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</si>
</sst>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yyyy"/>
    <numFmt numFmtId="173" formatCode="0.0"/>
    <numFmt numFmtId="174" formatCode="dd/mmm\ yyyy"/>
    <numFmt numFmtId="175" formatCode="dd/mm\ yyyy"/>
  </numFmts>
  <fonts count="12">
    <font>
      <sz val="9"/>
      <name val="Arial"/>
      <family val="0"/>
    </font>
    <font>
      <b/>
      <sz val="9"/>
      <name val="Arial"/>
      <family val="0"/>
    </font>
    <font>
      <sz val="8"/>
      <name val="Arial"/>
      <family val="0"/>
    </font>
    <font>
      <b/>
      <sz val="10"/>
      <name val="Arial"/>
      <family val="0"/>
    </font>
    <font>
      <sz val="7"/>
      <name val="Arial"/>
      <family val="0"/>
    </font>
    <font>
      <b/>
      <sz val="8"/>
      <name val="Arial"/>
      <family val="2"/>
    </font>
    <font>
      <sz val="6"/>
      <name val="Arial"/>
      <family val="0"/>
    </font>
    <font>
      <b/>
      <sz val="7"/>
      <name val="Arial"/>
      <family val="2"/>
    </font>
    <font>
      <b/>
      <sz val="11"/>
      <name val="Arial"/>
      <family val="2"/>
    </font>
    <font>
      <b/>
      <u val="single"/>
      <sz val="14"/>
      <name val="Arial"/>
      <family val="2"/>
    </font>
    <font>
      <b/>
      <sz val="12"/>
      <name val="Arial"/>
      <family val="2"/>
    </font>
    <font>
      <b/>
      <sz val="9"/>
      <color indexed="10"/>
      <name val="Arial"/>
      <family val="2"/>
    </font>
  </fonts>
  <fills count="13">
    <fill>
      <patternFill/>
    </fill>
    <fill>
      <patternFill patternType="gray125"/>
    </fill>
    <fill>
      <patternFill patternType="solid">
        <fgColor indexed="35"/>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indexed="29"/>
        <bgColor indexed="64"/>
      </patternFill>
    </fill>
    <fill>
      <patternFill patternType="solid">
        <fgColor indexed="43"/>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s>
  <borders count="49">
    <border>
      <left/>
      <right/>
      <top/>
      <bottom/>
      <diagonal/>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medium"/>
      <right>
        <color indexed="63"/>
      </right>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style="thin"/>
      <right style="thin"/>
      <top style="thin"/>
      <bottom style="medium"/>
    </border>
    <border>
      <left style="thin"/>
      <right style="thin"/>
      <top>
        <color indexed="63"/>
      </top>
      <bottom style="medium"/>
    </border>
    <border>
      <left style="medium"/>
      <right style="medium"/>
      <top style="medium"/>
      <bottom style="medium"/>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ck"/>
      <right>
        <color indexed="63"/>
      </right>
      <top style="medium"/>
      <bottom style="medium"/>
    </border>
    <border>
      <left style="thick"/>
      <right style="medium"/>
      <top style="medium"/>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color indexed="63"/>
      </left>
      <right style="thick"/>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thin"/>
    </border>
    <border>
      <left style="thin"/>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2" fillId="0" borderId="0">
      <alignment/>
      <protection/>
    </xf>
  </cellStyleXfs>
  <cellXfs count="147">
    <xf numFmtId="0" fontId="0" fillId="0" borderId="0" xfId="0" applyAlignment="1">
      <alignment/>
    </xf>
    <xf numFmtId="0" fontId="1" fillId="2" borderId="0" xfId="20" applyFont="1" applyFill="1" applyAlignment="1">
      <alignment horizontal="centerContinuous"/>
      <protection/>
    </xf>
    <xf numFmtId="0" fontId="0" fillId="3" borderId="0" xfId="20" applyFont="1" applyFill="1">
      <alignment/>
      <protection/>
    </xf>
    <xf numFmtId="0" fontId="4" fillId="4" borderId="1" xfId="20" applyFont="1" applyFill="1" applyBorder="1" applyAlignment="1">
      <alignment vertical="center"/>
      <protection/>
    </xf>
    <xf numFmtId="0" fontId="4" fillId="4" borderId="2" xfId="20" applyFont="1" applyFill="1" applyBorder="1" applyAlignment="1">
      <alignment vertical="center"/>
      <protection/>
    </xf>
    <xf numFmtId="0" fontId="4" fillId="4" borderId="3" xfId="20" applyFont="1" applyFill="1" applyBorder="1" applyAlignment="1">
      <alignment horizontal="center" vertical="center"/>
      <protection/>
    </xf>
    <xf numFmtId="0" fontId="4" fillId="4" borderId="4" xfId="20" applyFont="1" applyFill="1" applyBorder="1" applyAlignment="1">
      <alignment horizontal="center" vertical="center"/>
      <protection/>
    </xf>
    <xf numFmtId="0" fontId="4" fillId="4" borderId="5" xfId="20" applyFont="1" applyFill="1" applyBorder="1" applyAlignment="1">
      <alignment horizontal="center" vertical="center"/>
      <protection/>
    </xf>
    <xf numFmtId="0" fontId="6" fillId="4" borderId="6" xfId="20" applyFont="1" applyFill="1" applyBorder="1" applyAlignment="1">
      <alignment horizontal="center" vertical="center"/>
      <protection/>
    </xf>
    <xf numFmtId="1" fontId="1" fillId="5" borderId="6" xfId="20" applyNumberFormat="1" applyFont="1" applyFill="1" applyBorder="1" applyAlignment="1" applyProtection="1">
      <alignment horizontal="center"/>
      <protection locked="0"/>
    </xf>
    <xf numFmtId="1" fontId="1" fillId="6" borderId="7" xfId="20" applyNumberFormat="1" applyFont="1" applyFill="1" applyBorder="1" applyAlignment="1" applyProtection="1">
      <alignment horizontal="center"/>
      <protection/>
    </xf>
    <xf numFmtId="1" fontId="1" fillId="5" borderId="8" xfId="20" applyNumberFormat="1" applyFont="1" applyFill="1" applyBorder="1" applyAlignment="1" applyProtection="1">
      <alignment horizontal="center"/>
      <protection locked="0"/>
    </xf>
    <xf numFmtId="0" fontId="7" fillId="7" borderId="9" xfId="20" applyFont="1" applyFill="1" applyBorder="1" applyAlignment="1" applyProtection="1">
      <alignment horizontal="center" vertical="center"/>
      <protection locked="0"/>
    </xf>
    <xf numFmtId="14" fontId="5" fillId="7" borderId="10" xfId="20" applyNumberFormat="1" applyFont="1" applyFill="1" applyBorder="1" applyAlignment="1" applyProtection="1">
      <alignment horizontal="center" vertical="center"/>
      <protection locked="0"/>
    </xf>
    <xf numFmtId="0" fontId="4" fillId="4" borderId="11" xfId="20" applyFont="1" applyFill="1" applyBorder="1" applyAlignment="1">
      <alignment vertical="center"/>
      <protection/>
    </xf>
    <xf numFmtId="0" fontId="4" fillId="4" borderId="0" xfId="20" applyFont="1" applyFill="1" applyBorder="1" applyAlignment="1">
      <alignment vertical="center"/>
      <protection/>
    </xf>
    <xf numFmtId="0" fontId="6" fillId="4" borderId="7" xfId="20" applyFont="1" applyFill="1" applyBorder="1" applyAlignment="1">
      <alignment horizontal="center" vertical="center"/>
      <protection/>
    </xf>
    <xf numFmtId="1" fontId="1" fillId="6" borderId="7" xfId="20" applyNumberFormat="1" applyFont="1" applyFill="1" applyBorder="1" applyAlignment="1">
      <alignment horizontal="center"/>
      <protection/>
    </xf>
    <xf numFmtId="1" fontId="1" fillId="6" borderId="12" xfId="20" applyNumberFormat="1" applyFont="1" applyFill="1" applyBorder="1" applyAlignment="1">
      <alignment horizontal="center"/>
      <protection/>
    </xf>
    <xf numFmtId="0" fontId="4" fillId="4" borderId="13" xfId="20" applyFont="1" applyFill="1" applyBorder="1" applyAlignment="1">
      <alignment vertical="center"/>
      <protection/>
    </xf>
    <xf numFmtId="0" fontId="4" fillId="4" borderId="14" xfId="20" applyFont="1" applyFill="1" applyBorder="1" applyAlignment="1">
      <alignment vertical="center"/>
      <protection/>
    </xf>
    <xf numFmtId="0" fontId="4" fillId="4" borderId="15" xfId="20" applyFont="1" applyFill="1" applyBorder="1" applyAlignment="1">
      <alignment vertical="center"/>
      <protection/>
    </xf>
    <xf numFmtId="0" fontId="5" fillId="4" borderId="16" xfId="20" applyFont="1" applyFill="1" applyBorder="1" applyAlignment="1">
      <alignment horizontal="center" vertical="center"/>
      <protection/>
    </xf>
    <xf numFmtId="0" fontId="5" fillId="4" borderId="0" xfId="20" applyFont="1" applyFill="1" applyBorder="1" applyAlignment="1">
      <alignment horizontal="center" vertical="center"/>
      <protection/>
    </xf>
    <xf numFmtId="0" fontId="5" fillId="4" borderId="17" xfId="20" applyFont="1" applyFill="1" applyBorder="1" applyAlignment="1">
      <alignment horizontal="center" vertical="center"/>
      <protection/>
    </xf>
    <xf numFmtId="0" fontId="4" fillId="4" borderId="18" xfId="20" applyFont="1" applyFill="1" applyBorder="1" applyAlignment="1">
      <alignment vertical="center"/>
      <protection/>
    </xf>
    <xf numFmtId="0" fontId="4" fillId="4" borderId="19" xfId="20" applyFont="1" applyFill="1" applyBorder="1" applyAlignment="1">
      <alignment vertical="center"/>
      <protection/>
    </xf>
    <xf numFmtId="0" fontId="4" fillId="4" borderId="20" xfId="20" applyFont="1" applyFill="1" applyBorder="1" applyAlignment="1">
      <alignment vertical="center"/>
      <protection/>
    </xf>
    <xf numFmtId="0" fontId="3" fillId="3" borderId="0" xfId="20" applyFont="1" applyFill="1" applyAlignment="1">
      <alignment horizontal="centerContinuous" vertical="center"/>
      <protection/>
    </xf>
    <xf numFmtId="0" fontId="3" fillId="3" borderId="0" xfId="20" applyFont="1" applyFill="1" applyBorder="1" applyAlignment="1">
      <alignment horizontal="centerContinuous" vertical="center"/>
      <protection/>
    </xf>
    <xf numFmtId="0" fontId="4" fillId="4" borderId="10" xfId="20" applyFont="1" applyFill="1" applyBorder="1" applyAlignment="1">
      <alignment horizontal="center" vertical="center"/>
      <protection/>
    </xf>
    <xf numFmtId="1" fontId="1" fillId="5" borderId="10" xfId="20" applyNumberFormat="1" applyFont="1" applyFill="1" applyBorder="1" applyAlignment="1" applyProtection="1">
      <alignment horizontal="center"/>
      <protection locked="0"/>
    </xf>
    <xf numFmtId="1" fontId="1" fillId="6" borderId="21" xfId="20" applyNumberFormat="1" applyFont="1" applyFill="1" applyBorder="1" applyAlignment="1">
      <alignment horizontal="center"/>
      <protection/>
    </xf>
    <xf numFmtId="0" fontId="5" fillId="4" borderId="11" xfId="20" applyFont="1" applyFill="1" applyBorder="1" applyAlignment="1">
      <alignment horizontal="center" vertical="center"/>
      <protection/>
    </xf>
    <xf numFmtId="0" fontId="5" fillId="4" borderId="22" xfId="20" applyFont="1" applyFill="1" applyBorder="1" applyAlignment="1">
      <alignment horizontal="center" vertical="center"/>
      <protection/>
    </xf>
    <xf numFmtId="1" fontId="1" fillId="6" borderId="10" xfId="20" applyNumberFormat="1" applyFont="1" applyFill="1" applyBorder="1" applyAlignment="1">
      <alignment horizontal="center"/>
      <protection/>
    </xf>
    <xf numFmtId="0" fontId="4" fillId="4" borderId="23" xfId="20" applyFont="1" applyFill="1" applyBorder="1" applyAlignment="1">
      <alignment vertical="center"/>
      <protection/>
    </xf>
    <xf numFmtId="0" fontId="4" fillId="4" borderId="24" xfId="20" applyFont="1" applyFill="1" applyBorder="1" applyAlignment="1">
      <alignment horizontal="center" vertical="center"/>
      <protection/>
    </xf>
    <xf numFmtId="1" fontId="1" fillId="5" borderId="24" xfId="20" applyNumberFormat="1" applyFont="1" applyFill="1" applyBorder="1" applyAlignment="1" applyProtection="1">
      <alignment horizontal="center"/>
      <protection locked="0"/>
    </xf>
    <xf numFmtId="1" fontId="1" fillId="6" borderId="25" xfId="20" applyNumberFormat="1" applyFont="1" applyFill="1" applyBorder="1" applyAlignment="1">
      <alignment horizontal="center"/>
      <protection/>
    </xf>
    <xf numFmtId="0" fontId="0" fillId="0" borderId="0" xfId="20" applyFont="1">
      <alignment/>
      <protection/>
    </xf>
    <xf numFmtId="0" fontId="0" fillId="0" borderId="0" xfId="20" applyFont="1" applyAlignment="1">
      <alignment horizontal="center"/>
      <protection/>
    </xf>
    <xf numFmtId="0" fontId="9" fillId="0" borderId="0" xfId="0" applyFont="1" applyAlignment="1">
      <alignment horizontal="center"/>
    </xf>
    <xf numFmtId="0" fontId="0" fillId="0" borderId="0" xfId="0" applyAlignment="1">
      <alignment horizontal="center"/>
    </xf>
    <xf numFmtId="0" fontId="1" fillId="7" borderId="26" xfId="0" applyNumberFormat="1" applyFont="1" applyFill="1" applyBorder="1" applyAlignment="1" applyProtection="1">
      <alignment horizontal="center" vertical="center"/>
      <protection locked="0"/>
    </xf>
    <xf numFmtId="0" fontId="5" fillId="0" borderId="7" xfId="0" applyFont="1" applyBorder="1" applyAlignment="1">
      <alignment/>
    </xf>
    <xf numFmtId="0" fontId="0" fillId="0" borderId="27" xfId="0" applyBorder="1" applyAlignment="1">
      <alignment/>
    </xf>
    <xf numFmtId="0" fontId="0" fillId="0" borderId="28" xfId="0" applyNumberFormat="1" applyFill="1" applyBorder="1" applyAlignment="1">
      <alignment/>
    </xf>
    <xf numFmtId="0" fontId="1" fillId="0" borderId="0" xfId="0" applyFont="1" applyAlignment="1">
      <alignment horizontal="left"/>
    </xf>
    <xf numFmtId="0" fontId="1" fillId="0" borderId="0" xfId="0" applyFont="1" applyAlignment="1">
      <alignment horizontal="right"/>
    </xf>
    <xf numFmtId="0" fontId="5" fillId="0" borderId="7" xfId="0" applyFont="1" applyBorder="1" applyAlignment="1">
      <alignment vertical="center"/>
    </xf>
    <xf numFmtId="0" fontId="0" fillId="0" borderId="28" xfId="0" applyBorder="1" applyAlignment="1">
      <alignment/>
    </xf>
    <xf numFmtId="0" fontId="1" fillId="0" borderId="0" xfId="0" applyFont="1" applyAlignment="1">
      <alignment horizontal="centerContinuous" vertical="center"/>
    </xf>
    <xf numFmtId="0" fontId="1" fillId="0" borderId="0" xfId="0" applyFont="1" applyAlignment="1">
      <alignment horizontal="center"/>
    </xf>
    <xf numFmtId="0" fontId="5" fillId="0" borderId="0" xfId="0" applyFont="1" applyAlignment="1">
      <alignment horizontal="right" vertical="center"/>
    </xf>
    <xf numFmtId="0" fontId="1" fillId="0" borderId="0" xfId="0" applyFont="1" applyAlignment="1">
      <alignment/>
    </xf>
    <xf numFmtId="0" fontId="4" fillId="4" borderId="29" xfId="20" applyFont="1" applyFill="1" applyBorder="1" applyAlignment="1">
      <alignment horizontal="center" vertical="center"/>
      <protection/>
    </xf>
    <xf numFmtId="1" fontId="1" fillId="8" borderId="10" xfId="0" applyNumberFormat="1" applyFont="1" applyFill="1" applyBorder="1" applyAlignment="1" applyProtection="1">
      <alignment horizontal="center" vertical="center"/>
      <protection/>
    </xf>
    <xf numFmtId="1" fontId="1" fillId="8" borderId="24" xfId="0" applyNumberFormat="1" applyFont="1" applyFill="1" applyBorder="1" applyAlignment="1" applyProtection="1">
      <alignment horizontal="center" vertical="center"/>
      <protection/>
    </xf>
    <xf numFmtId="1" fontId="1" fillId="8" borderId="25" xfId="0" applyNumberFormat="1" applyFont="1" applyFill="1" applyBorder="1" applyAlignment="1" applyProtection="1">
      <alignment horizontal="center" vertical="center"/>
      <protection/>
    </xf>
    <xf numFmtId="173" fontId="3" fillId="3" borderId="0" xfId="20" applyNumberFormat="1" applyFont="1" applyFill="1" applyAlignment="1">
      <alignment horizontal="centerContinuous" vertical="center"/>
      <protection/>
    </xf>
    <xf numFmtId="0" fontId="5" fillId="0" borderId="0" xfId="0" applyNumberFormat="1" applyFont="1" applyFill="1" applyAlignment="1">
      <alignment/>
    </xf>
    <xf numFmtId="0" fontId="0" fillId="0" borderId="0" xfId="0" applyNumberFormat="1" applyFill="1" applyAlignment="1">
      <alignment/>
    </xf>
    <xf numFmtId="0" fontId="7" fillId="4" borderId="30" xfId="0" applyNumberFormat="1" applyFont="1" applyFill="1" applyBorder="1" applyAlignment="1">
      <alignment horizontal="center" vertical="center"/>
    </xf>
    <xf numFmtId="0" fontId="0" fillId="0" borderId="0" xfId="0" applyNumberFormat="1" applyFill="1" applyAlignment="1">
      <alignment/>
    </xf>
    <xf numFmtId="0" fontId="5" fillId="0" borderId="0" xfId="0" applyNumberFormat="1" applyFont="1" applyFill="1" applyAlignment="1">
      <alignment horizontal="right"/>
    </xf>
    <xf numFmtId="0" fontId="7" fillId="4" borderId="31" xfId="0" applyNumberFormat="1" applyFont="1" applyFill="1" applyBorder="1" applyAlignment="1">
      <alignment horizontal="center"/>
    </xf>
    <xf numFmtId="0" fontId="1" fillId="9" borderId="31" xfId="0" applyNumberFormat="1" applyFont="1" applyFill="1" applyBorder="1" applyAlignment="1">
      <alignment horizontal="center"/>
    </xf>
    <xf numFmtId="0" fontId="5" fillId="4" borderId="0" xfId="0" applyNumberFormat="1" applyFont="1" applyFill="1" applyBorder="1" applyAlignment="1">
      <alignment/>
    </xf>
    <xf numFmtId="0" fontId="5" fillId="4" borderId="0" xfId="0" applyNumberFormat="1" applyFont="1" applyFill="1" applyBorder="1" applyAlignment="1">
      <alignment horizontal="center"/>
    </xf>
    <xf numFmtId="0" fontId="0" fillId="0" borderId="19" xfId="0" applyNumberFormat="1" applyFill="1" applyBorder="1" applyAlignment="1">
      <alignment/>
    </xf>
    <xf numFmtId="0" fontId="5" fillId="0" borderId="0" xfId="0" applyNumberFormat="1" applyFont="1" applyFill="1" applyAlignment="1">
      <alignment horizontal="center" vertical="center"/>
    </xf>
    <xf numFmtId="0" fontId="7" fillId="0" borderId="0" xfId="0" applyNumberFormat="1" applyFont="1" applyFill="1" applyBorder="1" applyAlignment="1">
      <alignment horizontal="center" vertical="top"/>
    </xf>
    <xf numFmtId="0" fontId="3" fillId="0" borderId="0" xfId="0" applyNumberFormat="1" applyFont="1" applyFill="1" applyAlignment="1">
      <alignment horizontal="center" vertical="center"/>
    </xf>
    <xf numFmtId="173" fontId="5" fillId="0" borderId="0" xfId="0" applyNumberFormat="1" applyFont="1" applyAlignment="1">
      <alignment horizontal="center"/>
    </xf>
    <xf numFmtId="0" fontId="2" fillId="0" borderId="0" xfId="0" applyFont="1" applyAlignment="1">
      <alignment horizontal="center"/>
    </xf>
    <xf numFmtId="173" fontId="2" fillId="0" borderId="0" xfId="0" applyNumberFormat="1" applyFont="1" applyAlignment="1">
      <alignment horizontal="center"/>
    </xf>
    <xf numFmtId="1" fontId="0" fillId="0" borderId="26" xfId="0" applyNumberFormat="1" applyFill="1" applyBorder="1" applyAlignment="1">
      <alignment horizontal="center"/>
    </xf>
    <xf numFmtId="0" fontId="1" fillId="0" borderId="0" xfId="0" applyFont="1" applyAlignment="1">
      <alignment horizontal="center" vertical="top"/>
    </xf>
    <xf numFmtId="0" fontId="1" fillId="0" borderId="0" xfId="0" applyFont="1" applyAlignment="1">
      <alignment wrapText="1"/>
    </xf>
    <xf numFmtId="0" fontId="5" fillId="0" borderId="0" xfId="0" applyNumberFormat="1" applyFont="1" applyFill="1" applyAlignment="1">
      <alignment/>
    </xf>
    <xf numFmtId="0" fontId="0" fillId="0" borderId="0" xfId="0" applyAlignment="1">
      <alignment vertical="center"/>
    </xf>
    <xf numFmtId="0" fontId="3" fillId="10" borderId="0" xfId="0" applyNumberFormat="1" applyFont="1" applyFill="1" applyBorder="1" applyAlignment="1">
      <alignment horizontal="center"/>
    </xf>
    <xf numFmtId="175" fontId="5" fillId="11" borderId="32" xfId="20" applyNumberFormat="1" applyFont="1" applyFill="1" applyBorder="1" applyAlignment="1">
      <alignment horizontal="center" vertical="center"/>
      <protection/>
    </xf>
    <xf numFmtId="0" fontId="5" fillId="7" borderId="33" xfId="20" applyFont="1" applyFill="1" applyBorder="1" applyAlignment="1" applyProtection="1">
      <alignment horizontal="center" vertical="center"/>
      <protection locked="0"/>
    </xf>
    <xf numFmtId="0" fontId="5" fillId="7" borderId="34" xfId="20" applyFont="1" applyFill="1" applyBorder="1" applyAlignment="1" applyProtection="1">
      <alignment horizontal="center" vertical="center"/>
      <protection locked="0"/>
    </xf>
    <xf numFmtId="0" fontId="3" fillId="2" borderId="0" xfId="20" applyFont="1" applyFill="1" applyAlignment="1">
      <alignment horizontal="center" vertical="center"/>
      <protection/>
    </xf>
    <xf numFmtId="0" fontId="3" fillId="5" borderId="19" xfId="20" applyFont="1" applyFill="1" applyBorder="1" applyAlignment="1" applyProtection="1">
      <alignment horizontal="center" vertical="center"/>
      <protection locked="0"/>
    </xf>
    <xf numFmtId="0" fontId="5" fillId="2" borderId="0" xfId="20" applyFont="1" applyFill="1" applyAlignment="1">
      <alignment horizontal="left" vertical="center"/>
      <protection/>
    </xf>
    <xf numFmtId="0" fontId="4" fillId="0" borderId="35" xfId="0" applyFont="1" applyBorder="1" applyAlignment="1">
      <alignment horizontal="center" vertical="top"/>
    </xf>
    <xf numFmtId="0" fontId="8" fillId="0" borderId="0" xfId="0" applyFont="1" applyAlignment="1">
      <alignment horizontal="center"/>
    </xf>
    <xf numFmtId="0" fontId="7" fillId="4" borderId="7" xfId="20" applyFont="1" applyFill="1" applyBorder="1" applyAlignment="1">
      <alignment horizontal="center" vertical="center"/>
      <protection/>
    </xf>
    <xf numFmtId="0" fontId="7" fillId="4" borderId="27" xfId="20" applyFont="1" applyFill="1" applyBorder="1" applyAlignment="1">
      <alignment horizontal="center" vertical="center"/>
      <protection/>
    </xf>
    <xf numFmtId="0" fontId="7" fillId="4" borderId="36" xfId="20" applyFont="1" applyFill="1" applyBorder="1" applyAlignment="1">
      <alignment horizontal="center" vertical="center"/>
      <protection/>
    </xf>
    <xf numFmtId="0" fontId="5" fillId="0" borderId="0" xfId="0" applyFont="1" applyAlignment="1">
      <alignment horizontal="center" vertic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14" fontId="5" fillId="7" borderId="19" xfId="0" applyNumberFormat="1" applyFont="1" applyFill="1" applyBorder="1" applyAlignment="1" applyProtection="1">
      <alignment horizontal="center" vertical="center"/>
      <protection locked="0"/>
    </xf>
    <xf numFmtId="0" fontId="5" fillId="5" borderId="7" xfId="0" applyFont="1" applyFill="1" applyBorder="1" applyAlignment="1" applyProtection="1">
      <alignment horizontal="left" vertical="center"/>
      <protection locked="0"/>
    </xf>
    <xf numFmtId="0" fontId="5" fillId="5" borderId="28" xfId="0" applyFont="1" applyFill="1" applyBorder="1" applyAlignment="1" applyProtection="1">
      <alignment horizontal="left" vertical="center"/>
      <protection locked="0"/>
    </xf>
    <xf numFmtId="0" fontId="4" fillId="4" borderId="4" xfId="20" applyFont="1" applyFill="1" applyBorder="1" applyAlignment="1">
      <alignment horizontal="center" vertical="center"/>
      <protection/>
    </xf>
    <xf numFmtId="0" fontId="4" fillId="4" borderId="3" xfId="20" applyFont="1" applyFill="1" applyBorder="1" applyAlignment="1">
      <alignment horizontal="center" vertical="center"/>
      <protection/>
    </xf>
    <xf numFmtId="0" fontId="1" fillId="8" borderId="13" xfId="0" applyNumberFormat="1" applyFont="1" applyFill="1" applyBorder="1" applyAlignment="1">
      <alignment horizontal="center" vertical="center"/>
    </xf>
    <xf numFmtId="0" fontId="1" fillId="8" borderId="15" xfId="0" applyNumberFormat="1" applyFont="1" applyFill="1" applyBorder="1" applyAlignment="1">
      <alignment horizontal="center" vertical="center"/>
    </xf>
    <xf numFmtId="0" fontId="1" fillId="8" borderId="16" xfId="0" applyNumberFormat="1" applyFont="1" applyFill="1" applyBorder="1" applyAlignment="1">
      <alignment horizontal="center" vertical="center"/>
    </xf>
    <xf numFmtId="0" fontId="1" fillId="8" borderId="17" xfId="0" applyNumberFormat="1" applyFont="1" applyFill="1" applyBorder="1" applyAlignment="1">
      <alignment horizontal="center" vertical="center"/>
    </xf>
    <xf numFmtId="0" fontId="1" fillId="8" borderId="18" xfId="0" applyNumberFormat="1" applyFont="1" applyFill="1" applyBorder="1" applyAlignment="1">
      <alignment horizontal="center" vertical="center"/>
    </xf>
    <xf numFmtId="0" fontId="1" fillId="8" borderId="20" xfId="0" applyNumberFormat="1" applyFont="1" applyFill="1" applyBorder="1" applyAlignment="1">
      <alignment horizontal="center" vertical="center"/>
    </xf>
    <xf numFmtId="175" fontId="5" fillId="11" borderId="37" xfId="20" applyNumberFormat="1" applyFont="1" applyFill="1" applyBorder="1" applyAlignment="1">
      <alignment horizontal="center" vertical="center"/>
      <protection/>
    </xf>
    <xf numFmtId="0" fontId="1" fillId="8" borderId="7" xfId="0" applyNumberFormat="1" applyFont="1" applyFill="1" applyBorder="1" applyAlignment="1">
      <alignment horizontal="center" vertical="center"/>
    </xf>
    <xf numFmtId="0" fontId="1" fillId="8" borderId="36" xfId="0" applyNumberFormat="1" applyFont="1" applyFill="1" applyBorder="1" applyAlignment="1">
      <alignment horizontal="center" vertical="center"/>
    </xf>
    <xf numFmtId="0" fontId="5" fillId="11" borderId="9" xfId="20" applyFont="1" applyFill="1" applyBorder="1" applyAlignment="1">
      <alignment horizontal="center" vertical="center"/>
      <protection/>
    </xf>
    <xf numFmtId="0" fontId="5" fillId="11" borderId="27" xfId="20" applyFont="1" applyFill="1" applyBorder="1" applyAlignment="1">
      <alignment horizontal="center" vertical="center"/>
      <protection/>
    </xf>
    <xf numFmtId="0" fontId="5" fillId="11" borderId="36" xfId="20" applyFont="1" applyFill="1" applyBorder="1" applyAlignment="1">
      <alignment horizontal="center" vertical="center"/>
      <protection/>
    </xf>
    <xf numFmtId="0" fontId="5" fillId="11" borderId="38" xfId="20" applyFont="1" applyFill="1" applyBorder="1" applyAlignment="1">
      <alignment horizontal="center" vertical="center"/>
      <protection/>
    </xf>
    <xf numFmtId="0" fontId="5" fillId="11" borderId="32" xfId="20" applyFont="1" applyFill="1" applyBorder="1" applyAlignment="1">
      <alignment horizontal="center" vertical="center"/>
      <protection/>
    </xf>
    <xf numFmtId="0" fontId="5" fillId="11" borderId="39" xfId="20" applyFont="1" applyFill="1" applyBorder="1" applyAlignment="1">
      <alignment horizontal="center" vertical="center"/>
      <protection/>
    </xf>
    <xf numFmtId="0" fontId="5" fillId="11" borderId="40" xfId="20" applyFont="1" applyFill="1" applyBorder="1" applyAlignment="1">
      <alignment horizontal="center" vertical="center"/>
      <protection/>
    </xf>
    <xf numFmtId="0" fontId="5" fillId="11" borderId="3" xfId="20" applyFont="1" applyFill="1" applyBorder="1" applyAlignment="1">
      <alignment horizontal="center" vertical="center"/>
      <protection/>
    </xf>
    <xf numFmtId="14" fontId="5" fillId="11" borderId="7" xfId="20" applyNumberFormat="1" applyFont="1" applyFill="1" applyBorder="1" applyAlignment="1">
      <alignment horizontal="center" vertical="center"/>
      <protection/>
    </xf>
    <xf numFmtId="14" fontId="5" fillId="11" borderId="36" xfId="20" applyNumberFormat="1" applyFont="1" applyFill="1" applyBorder="1" applyAlignment="1">
      <alignment horizontal="center" vertical="center"/>
      <protection/>
    </xf>
    <xf numFmtId="0" fontId="7" fillId="0" borderId="35" xfId="0" applyNumberFormat="1" applyFont="1" applyFill="1" applyBorder="1" applyAlignment="1">
      <alignment horizontal="center" vertical="top"/>
    </xf>
    <xf numFmtId="0" fontId="5" fillId="12" borderId="41" xfId="0" applyNumberFormat="1" applyFont="1" applyFill="1" applyBorder="1" applyAlignment="1">
      <alignment horizontal="center" vertical="center"/>
    </xf>
    <xf numFmtId="0" fontId="0" fillId="0" borderId="42" xfId="0" applyBorder="1" applyAlignment="1">
      <alignment horizontal="center" vertical="center"/>
    </xf>
    <xf numFmtId="0" fontId="5" fillId="12" borderId="43" xfId="0" applyNumberFormat="1" applyFont="1" applyFill="1" applyBorder="1" applyAlignment="1">
      <alignment horizontal="center" vertical="center"/>
    </xf>
    <xf numFmtId="0" fontId="5" fillId="12" borderId="42" xfId="0" applyNumberFormat="1" applyFont="1" applyFill="1" applyBorder="1" applyAlignment="1">
      <alignment horizontal="center" vertical="center"/>
    </xf>
    <xf numFmtId="0" fontId="5" fillId="0" borderId="0" xfId="0" applyNumberFormat="1" applyFont="1" applyFill="1" applyAlignment="1">
      <alignment horizontal="right"/>
    </xf>
    <xf numFmtId="0" fontId="5" fillId="0" borderId="44" xfId="0" applyNumberFormat="1" applyFont="1" applyFill="1" applyBorder="1" applyAlignment="1">
      <alignment horizontal="right"/>
    </xf>
    <xf numFmtId="0" fontId="8" fillId="0" borderId="41"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9" borderId="41" xfId="0" applyNumberFormat="1" applyFont="1" applyFill="1" applyBorder="1" applyAlignment="1">
      <alignment horizontal="center" vertical="center"/>
    </xf>
    <xf numFmtId="0" fontId="8" fillId="9" borderId="42" xfId="0" applyNumberFormat="1" applyFont="1" applyFill="1" applyBorder="1" applyAlignment="1">
      <alignment horizontal="center" vertical="center"/>
    </xf>
    <xf numFmtId="0" fontId="1" fillId="8" borderId="45" xfId="0" applyNumberFormat="1" applyFont="1" applyFill="1" applyBorder="1" applyAlignment="1" applyProtection="1">
      <alignment horizontal="center" vertical="center"/>
      <protection/>
    </xf>
    <xf numFmtId="0" fontId="1" fillId="8" borderId="46" xfId="0" applyNumberFormat="1" applyFont="1" applyFill="1" applyBorder="1" applyAlignment="1" applyProtection="1">
      <alignment horizontal="center" vertical="center"/>
      <protection/>
    </xf>
    <xf numFmtId="0" fontId="7" fillId="0" borderId="0" xfId="0" applyNumberFormat="1" applyFont="1" applyFill="1" applyAlignment="1">
      <alignment horizontal="center" vertical="top"/>
    </xf>
    <xf numFmtId="0" fontId="7" fillId="0" borderId="0" xfId="0" applyNumberFormat="1" applyFont="1" applyFill="1" applyBorder="1" applyAlignment="1">
      <alignment horizontal="center" vertical="top"/>
    </xf>
    <xf numFmtId="0" fontId="5" fillId="0" borderId="0" xfId="0" applyNumberFormat="1" applyFont="1" applyFill="1" applyAlignment="1">
      <alignment horizontal="center"/>
    </xf>
    <xf numFmtId="20" fontId="5" fillId="7" borderId="19" xfId="0" applyNumberFormat="1" applyFont="1" applyFill="1" applyBorder="1" applyAlignment="1" applyProtection="1">
      <alignment horizontal="center" vertical="center"/>
      <protection locked="0"/>
    </xf>
    <xf numFmtId="173" fontId="5" fillId="0" borderId="0" xfId="0" applyNumberFormat="1" applyFont="1" applyFill="1" applyAlignment="1">
      <alignment horizontal="center" vertical="center"/>
    </xf>
    <xf numFmtId="0" fontId="4" fillId="4" borderId="47" xfId="20" applyFont="1" applyFill="1" applyBorder="1" applyAlignment="1">
      <alignment horizontal="center" vertical="center"/>
      <protection/>
    </xf>
    <xf numFmtId="0" fontId="7" fillId="4" borderId="48" xfId="20" applyFont="1" applyFill="1" applyBorder="1" applyAlignment="1">
      <alignment horizontal="center" vertical="center"/>
      <protection/>
    </xf>
    <xf numFmtId="0" fontId="7" fillId="4" borderId="32" xfId="20" applyFont="1" applyFill="1" applyBorder="1" applyAlignment="1">
      <alignment horizontal="center" vertical="center"/>
      <protection/>
    </xf>
    <xf numFmtId="0" fontId="5" fillId="0" borderId="26" xfId="0" applyNumberFormat="1" applyFont="1" applyFill="1" applyBorder="1" applyAlignment="1">
      <alignment horizontal="center"/>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0" fillId="0" borderId="0" xfId="0" applyFont="1" applyAlignment="1">
      <alignment horizontal="center" vertical="center"/>
    </xf>
  </cellXfs>
  <cellStyles count="7">
    <cellStyle name="Normal" xfId="0"/>
    <cellStyle name="Currency [0]" xfId="15"/>
    <cellStyle name="Comma" xfId="16"/>
    <cellStyle name="Comma [0]" xfId="17"/>
    <cellStyle name="Currency" xfId="18"/>
    <cellStyle name="Percent" xfId="19"/>
    <cellStyle name="Standard_SPIELBER"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2</xdr:col>
      <xdr:colOff>9525</xdr:colOff>
      <xdr:row>5</xdr:row>
      <xdr:rowOff>142875</xdr:rowOff>
    </xdr:to>
    <xdr:pic>
      <xdr:nvPicPr>
        <xdr:cNvPr id="1" name="Picture 1"/>
        <xdr:cNvPicPr preferRelativeResize="1">
          <a:picLocks noChangeAspect="1"/>
        </xdr:cNvPicPr>
      </xdr:nvPicPr>
      <xdr:blipFill>
        <a:blip r:embed="rId1"/>
        <a:stretch>
          <a:fillRect/>
        </a:stretch>
      </xdr:blipFill>
      <xdr:spPr>
        <a:xfrm>
          <a:off x="28575" y="38100"/>
          <a:ext cx="7905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9"/>
  <sheetViews>
    <sheetView showGridLines="0" tabSelected="1" workbookViewId="0" topLeftCell="A7">
      <selection activeCell="O35" sqref="O35:P38"/>
    </sheetView>
  </sheetViews>
  <sheetFormatPr defaultColWidth="9.140625" defaultRowHeight="12"/>
  <cols>
    <col min="1" max="1" width="1.421875" style="40" customWidth="1"/>
    <col min="2" max="2" width="18.421875" style="40" customWidth="1"/>
    <col min="3" max="3" width="15.00390625" style="40" customWidth="1"/>
    <col min="4" max="4" width="4.7109375" style="40" customWidth="1"/>
    <col min="5" max="7" width="5.421875" style="41" customWidth="1"/>
    <col min="8" max="8" width="6.57421875" style="41" customWidth="1"/>
    <col min="9" max="9" width="1.1484375" style="40" customWidth="1"/>
    <col min="10" max="10" width="18.421875" style="40" customWidth="1"/>
    <col min="11" max="11" width="15.00390625" style="40" customWidth="1"/>
    <col min="12" max="12" width="4.7109375" style="40" customWidth="1"/>
    <col min="13" max="15" width="5.421875" style="41" customWidth="1"/>
    <col min="16" max="16" width="6.57421875" style="41" customWidth="1"/>
    <col min="17" max="17" width="1.421875" style="40" customWidth="1"/>
    <col min="18" max="16384" width="11.421875" style="0" customWidth="1"/>
  </cols>
  <sheetData>
    <row r="1" spans="1:17" s="40" customFormat="1" ht="13.5" customHeight="1">
      <c r="A1" s="1"/>
      <c r="B1" s="86" t="s">
        <v>0</v>
      </c>
      <c r="C1" s="86"/>
      <c r="D1" s="86"/>
      <c r="E1" s="86"/>
      <c r="F1" s="86"/>
      <c r="G1" s="86"/>
      <c r="H1" s="86"/>
      <c r="I1" s="86"/>
      <c r="J1" s="86"/>
      <c r="K1" s="86"/>
      <c r="L1" s="86"/>
      <c r="M1" s="86"/>
      <c r="N1" s="86"/>
      <c r="O1" s="86"/>
      <c r="P1" s="86"/>
      <c r="Q1" s="86"/>
    </row>
    <row r="2" spans="1:17" s="40" customFormat="1" ht="24" customHeight="1" thickBot="1">
      <c r="A2" s="1"/>
      <c r="B2" s="87" t="s">
        <v>70</v>
      </c>
      <c r="C2" s="87"/>
      <c r="D2" s="87"/>
      <c r="E2" s="87"/>
      <c r="F2" s="87"/>
      <c r="G2" s="87"/>
      <c r="H2" s="87"/>
      <c r="I2" s="1"/>
      <c r="J2" s="87" t="s">
        <v>69</v>
      </c>
      <c r="K2" s="87"/>
      <c r="L2" s="87"/>
      <c r="M2" s="87"/>
      <c r="N2" s="87"/>
      <c r="O2" s="87"/>
      <c r="P2" s="87"/>
      <c r="Q2" s="1"/>
    </row>
    <row r="3" spans="1:17" s="40" customFormat="1" ht="12">
      <c r="A3" s="2"/>
      <c r="B3" s="3" t="s">
        <v>45</v>
      </c>
      <c r="C3" s="4"/>
      <c r="D3" s="5" t="s">
        <v>1</v>
      </c>
      <c r="E3" s="6" t="s">
        <v>2</v>
      </c>
      <c r="F3" s="6" t="s">
        <v>3</v>
      </c>
      <c r="G3" s="6" t="s">
        <v>4</v>
      </c>
      <c r="H3" s="7" t="s">
        <v>5</v>
      </c>
      <c r="I3" s="2"/>
      <c r="J3" s="3" t="s">
        <v>45</v>
      </c>
      <c r="K3" s="4"/>
      <c r="L3" s="5" t="s">
        <v>1</v>
      </c>
      <c r="M3" s="6" t="s">
        <v>2</v>
      </c>
      <c r="N3" s="6" t="s">
        <v>3</v>
      </c>
      <c r="O3" s="6" t="s">
        <v>4</v>
      </c>
      <c r="P3" s="7" t="s">
        <v>5</v>
      </c>
      <c r="Q3" s="2"/>
    </row>
    <row r="4" spans="1:17" s="40" customFormat="1" ht="12">
      <c r="A4" s="2"/>
      <c r="B4" s="84" t="s">
        <v>71</v>
      </c>
      <c r="C4" s="85"/>
      <c r="D4" s="8">
        <v>1</v>
      </c>
      <c r="E4" s="9">
        <v>94</v>
      </c>
      <c r="F4" s="10">
        <f>H4-E4</f>
        <v>45</v>
      </c>
      <c r="G4" s="9">
        <v>1</v>
      </c>
      <c r="H4" s="11">
        <v>139</v>
      </c>
      <c r="I4" s="2"/>
      <c r="J4" s="84" t="s">
        <v>59</v>
      </c>
      <c r="K4" s="85"/>
      <c r="L4" s="8">
        <v>1</v>
      </c>
      <c r="M4" s="9">
        <v>95</v>
      </c>
      <c r="N4" s="10">
        <f>P4-M4</f>
        <v>41</v>
      </c>
      <c r="O4" s="9">
        <v>1</v>
      </c>
      <c r="P4" s="11">
        <v>136</v>
      </c>
      <c r="Q4" s="2"/>
    </row>
    <row r="5" spans="1:17" s="40" customFormat="1" ht="12">
      <c r="A5" s="2"/>
      <c r="B5" s="12" t="s">
        <v>6</v>
      </c>
      <c r="C5" s="13">
        <v>30875</v>
      </c>
      <c r="D5" s="8">
        <v>2</v>
      </c>
      <c r="E5" s="9">
        <v>102</v>
      </c>
      <c r="F5" s="10">
        <f>H5-E5</f>
        <v>45</v>
      </c>
      <c r="G5" s="9">
        <v>0</v>
      </c>
      <c r="H5" s="11">
        <v>147</v>
      </c>
      <c r="I5" s="2"/>
      <c r="J5" s="12">
        <v>1563</v>
      </c>
      <c r="K5" s="13">
        <v>30729</v>
      </c>
      <c r="L5" s="8">
        <v>2</v>
      </c>
      <c r="M5" s="9">
        <v>94</v>
      </c>
      <c r="N5" s="10">
        <f>P5-M5</f>
        <v>61</v>
      </c>
      <c r="O5" s="9">
        <v>0</v>
      </c>
      <c r="P5" s="11">
        <v>155</v>
      </c>
      <c r="Q5" s="2"/>
    </row>
    <row r="6" spans="1:17" s="40" customFormat="1" ht="12">
      <c r="A6" s="2"/>
      <c r="B6" s="14" t="s">
        <v>7</v>
      </c>
      <c r="C6" s="15"/>
      <c r="D6" s="8">
        <v>3</v>
      </c>
      <c r="E6" s="9">
        <v>96</v>
      </c>
      <c r="F6" s="10">
        <f>H6-E6</f>
        <v>44</v>
      </c>
      <c r="G6" s="9">
        <v>0</v>
      </c>
      <c r="H6" s="11">
        <v>140</v>
      </c>
      <c r="I6" s="2"/>
      <c r="J6" s="14" t="s">
        <v>7</v>
      </c>
      <c r="K6" s="15"/>
      <c r="L6" s="8">
        <v>3</v>
      </c>
      <c r="M6" s="9">
        <v>94</v>
      </c>
      <c r="N6" s="10">
        <f>P6-M6</f>
        <v>52</v>
      </c>
      <c r="O6" s="9">
        <v>2</v>
      </c>
      <c r="P6" s="11">
        <v>146</v>
      </c>
      <c r="Q6" s="2"/>
    </row>
    <row r="7" spans="1:17" s="40" customFormat="1" ht="12">
      <c r="A7" s="2"/>
      <c r="B7" s="84" t="s">
        <v>6</v>
      </c>
      <c r="C7" s="85"/>
      <c r="D7" s="8">
        <v>4</v>
      </c>
      <c r="E7" s="9">
        <v>99</v>
      </c>
      <c r="F7" s="10">
        <f>H7-E7</f>
        <v>44</v>
      </c>
      <c r="G7" s="9">
        <v>0</v>
      </c>
      <c r="H7" s="11">
        <v>143</v>
      </c>
      <c r="I7" s="2"/>
      <c r="J7" s="84" t="s">
        <v>6</v>
      </c>
      <c r="K7" s="85"/>
      <c r="L7" s="8">
        <v>4</v>
      </c>
      <c r="M7" s="9">
        <v>84</v>
      </c>
      <c r="N7" s="10">
        <f>P7-M7</f>
        <v>62</v>
      </c>
      <c r="O7" s="9">
        <v>0</v>
      </c>
      <c r="P7" s="11">
        <v>146</v>
      </c>
      <c r="Q7" s="2"/>
    </row>
    <row r="8" spans="1:17" s="40" customFormat="1" ht="12">
      <c r="A8" s="2"/>
      <c r="B8" s="12" t="s">
        <v>6</v>
      </c>
      <c r="C8" s="13" t="s">
        <v>6</v>
      </c>
      <c r="D8" s="16"/>
      <c r="E8" s="17">
        <f>SUM(E4:E7)</f>
        <v>391</v>
      </c>
      <c r="F8" s="10">
        <f>SUM(F4:F7)</f>
        <v>178</v>
      </c>
      <c r="G8" s="17">
        <f>SUM(G4:G7)</f>
        <v>1</v>
      </c>
      <c r="H8" s="18">
        <f>SUM(H4:H7)</f>
        <v>569</v>
      </c>
      <c r="I8" s="2"/>
      <c r="J8" s="12" t="s">
        <v>6</v>
      </c>
      <c r="K8" s="13" t="s">
        <v>6</v>
      </c>
      <c r="L8" s="16"/>
      <c r="M8" s="17">
        <f>SUM(M4:M7)</f>
        <v>367</v>
      </c>
      <c r="N8" s="10">
        <f>SUM(N4:N7)</f>
        <v>216</v>
      </c>
      <c r="O8" s="17">
        <f>SUM(O4:O7)</f>
        <v>3</v>
      </c>
      <c r="P8" s="18">
        <f>SUM(P4:P7)</f>
        <v>583</v>
      </c>
      <c r="Q8" s="2"/>
    </row>
    <row r="9" spans="1:17" s="40" customFormat="1" ht="12" customHeight="1">
      <c r="A9" s="2"/>
      <c r="B9" s="14" t="s">
        <v>8</v>
      </c>
      <c r="C9" s="15"/>
      <c r="D9" s="19"/>
      <c r="E9" s="20"/>
      <c r="F9" s="20"/>
      <c r="G9" s="20"/>
      <c r="H9" s="21"/>
      <c r="I9" s="2"/>
      <c r="J9" s="14" t="s">
        <v>8</v>
      </c>
      <c r="K9" s="15"/>
      <c r="L9" s="19"/>
      <c r="M9" s="20"/>
      <c r="N9" s="20"/>
      <c r="O9" s="20"/>
      <c r="P9" s="21"/>
      <c r="Q9" s="2"/>
    </row>
    <row r="10" spans="1:17" s="40" customFormat="1" ht="12" customHeight="1">
      <c r="A10" s="2"/>
      <c r="B10" s="84" t="s">
        <v>6</v>
      </c>
      <c r="C10" s="85"/>
      <c r="D10" s="22"/>
      <c r="E10" s="23"/>
      <c r="F10" s="23"/>
      <c r="G10" s="23"/>
      <c r="H10" s="24"/>
      <c r="I10" s="2"/>
      <c r="J10" s="84" t="s">
        <v>6</v>
      </c>
      <c r="K10" s="85"/>
      <c r="L10" s="22"/>
      <c r="M10" s="23"/>
      <c r="N10" s="23"/>
      <c r="O10" s="23"/>
      <c r="P10" s="24"/>
      <c r="Q10" s="2"/>
    </row>
    <row r="11" spans="1:17" s="40" customFormat="1" ht="12" customHeight="1" thickBot="1">
      <c r="A11" s="2"/>
      <c r="B11" s="12" t="s">
        <v>6</v>
      </c>
      <c r="C11" s="13" t="s">
        <v>6</v>
      </c>
      <c r="D11" s="25"/>
      <c r="E11" s="26"/>
      <c r="F11" s="26"/>
      <c r="G11" s="26"/>
      <c r="H11" s="27"/>
      <c r="I11" s="2"/>
      <c r="J11" s="12" t="s">
        <v>6</v>
      </c>
      <c r="K11" s="13" t="s">
        <v>6</v>
      </c>
      <c r="L11" s="25"/>
      <c r="M11" s="26"/>
      <c r="N11" s="26"/>
      <c r="O11" s="26"/>
      <c r="P11" s="27"/>
      <c r="Q11" s="2"/>
    </row>
    <row r="12" spans="1:17" s="40" customFormat="1" ht="4.5" customHeight="1">
      <c r="A12" s="2"/>
      <c r="B12" s="28"/>
      <c r="C12" s="28"/>
      <c r="D12" s="28"/>
      <c r="E12" s="28"/>
      <c r="F12" s="28"/>
      <c r="G12" s="28"/>
      <c r="H12" s="28"/>
      <c r="I12" s="2"/>
      <c r="J12" s="28"/>
      <c r="K12" s="28"/>
      <c r="L12" s="28"/>
      <c r="M12" s="28"/>
      <c r="N12" s="28"/>
      <c r="O12" s="28"/>
      <c r="P12" s="28"/>
      <c r="Q12" s="2"/>
    </row>
    <row r="13" spans="1:17" s="40" customFormat="1" ht="4.5" customHeight="1" thickBot="1">
      <c r="A13" s="2"/>
      <c r="B13" s="28"/>
      <c r="C13" s="28"/>
      <c r="D13" s="28"/>
      <c r="E13" s="28"/>
      <c r="F13" s="28"/>
      <c r="G13" s="28"/>
      <c r="H13" s="28"/>
      <c r="I13" s="2"/>
      <c r="J13" s="28"/>
      <c r="K13" s="29"/>
      <c r="L13" s="28"/>
      <c r="M13" s="28"/>
      <c r="N13" s="28"/>
      <c r="O13" s="28"/>
      <c r="P13" s="28"/>
      <c r="Q13" s="2"/>
    </row>
    <row r="14" spans="1:17" s="40" customFormat="1" ht="12">
      <c r="A14" s="2"/>
      <c r="B14" s="3" t="s">
        <v>45</v>
      </c>
      <c r="C14" s="4"/>
      <c r="D14" s="5" t="s">
        <v>1</v>
      </c>
      <c r="E14" s="6" t="s">
        <v>2</v>
      </c>
      <c r="F14" s="6" t="s">
        <v>3</v>
      </c>
      <c r="G14" s="6" t="s">
        <v>4</v>
      </c>
      <c r="H14" s="7" t="s">
        <v>5</v>
      </c>
      <c r="I14" s="2"/>
      <c r="J14" s="3" t="s">
        <v>45</v>
      </c>
      <c r="K14" s="4"/>
      <c r="L14" s="5" t="s">
        <v>1</v>
      </c>
      <c r="M14" s="6" t="s">
        <v>2</v>
      </c>
      <c r="N14" s="6" t="s">
        <v>3</v>
      </c>
      <c r="O14" s="6" t="s">
        <v>4</v>
      </c>
      <c r="P14" s="7" t="s">
        <v>5</v>
      </c>
      <c r="Q14" s="2"/>
    </row>
    <row r="15" spans="1:17" s="40" customFormat="1" ht="12">
      <c r="A15" s="2"/>
      <c r="B15" s="84" t="s">
        <v>72</v>
      </c>
      <c r="C15" s="85"/>
      <c r="D15" s="8">
        <v>1</v>
      </c>
      <c r="E15" s="9">
        <v>93</v>
      </c>
      <c r="F15" s="10">
        <f>H15-E15</f>
        <v>43</v>
      </c>
      <c r="G15" s="9">
        <v>0</v>
      </c>
      <c r="H15" s="11">
        <v>136</v>
      </c>
      <c r="I15" s="2"/>
      <c r="J15" s="84" t="s">
        <v>66</v>
      </c>
      <c r="K15" s="85"/>
      <c r="L15" s="8">
        <v>1</v>
      </c>
      <c r="M15" s="9">
        <v>95</v>
      </c>
      <c r="N15" s="10">
        <f>P15-M15</f>
        <v>54</v>
      </c>
      <c r="O15" s="9">
        <v>0</v>
      </c>
      <c r="P15" s="11">
        <v>149</v>
      </c>
      <c r="Q15" s="2"/>
    </row>
    <row r="16" spans="1:17" s="40" customFormat="1" ht="12">
      <c r="A16" s="2"/>
      <c r="B16" s="12" t="s">
        <v>6</v>
      </c>
      <c r="C16" s="13">
        <v>30377</v>
      </c>
      <c r="D16" s="8">
        <v>2</v>
      </c>
      <c r="E16" s="9">
        <v>93</v>
      </c>
      <c r="F16" s="10">
        <f>H16-E16</f>
        <v>54</v>
      </c>
      <c r="G16" s="9">
        <v>0</v>
      </c>
      <c r="H16" s="11">
        <v>147</v>
      </c>
      <c r="I16" s="2">
        <v>29</v>
      </c>
      <c r="J16" s="12">
        <v>844</v>
      </c>
      <c r="K16" s="13">
        <v>31969</v>
      </c>
      <c r="L16" s="8">
        <v>2</v>
      </c>
      <c r="M16" s="9">
        <v>88</v>
      </c>
      <c r="N16" s="10">
        <f>P16-M16</f>
        <v>45</v>
      </c>
      <c r="O16" s="9">
        <v>0</v>
      </c>
      <c r="P16" s="11">
        <v>133</v>
      </c>
      <c r="Q16" s="2"/>
    </row>
    <row r="17" spans="1:17" s="40" customFormat="1" ht="12">
      <c r="A17" s="2"/>
      <c r="B17" s="14" t="s">
        <v>7</v>
      </c>
      <c r="C17" s="15"/>
      <c r="D17" s="8">
        <v>3</v>
      </c>
      <c r="E17" s="9">
        <v>96</v>
      </c>
      <c r="F17" s="10">
        <f>H17-E17</f>
        <v>53</v>
      </c>
      <c r="G17" s="9">
        <v>0</v>
      </c>
      <c r="H17" s="11">
        <v>149</v>
      </c>
      <c r="I17" s="2"/>
      <c r="J17" s="14" t="s">
        <v>7</v>
      </c>
      <c r="K17" s="15"/>
      <c r="L17" s="8">
        <v>3</v>
      </c>
      <c r="M17" s="9">
        <v>82</v>
      </c>
      <c r="N17" s="10">
        <f>P17-M17</f>
        <v>63</v>
      </c>
      <c r="O17" s="9">
        <v>0</v>
      </c>
      <c r="P17" s="11">
        <v>145</v>
      </c>
      <c r="Q17" s="2"/>
    </row>
    <row r="18" spans="1:17" s="40" customFormat="1" ht="12">
      <c r="A18" s="2"/>
      <c r="B18" s="84" t="s">
        <v>6</v>
      </c>
      <c r="C18" s="85"/>
      <c r="D18" s="8">
        <v>4</v>
      </c>
      <c r="E18" s="9">
        <v>95</v>
      </c>
      <c r="F18" s="10">
        <f>H18-E18</f>
        <v>50</v>
      </c>
      <c r="G18" s="9">
        <v>0</v>
      </c>
      <c r="H18" s="11">
        <v>145</v>
      </c>
      <c r="I18" s="2"/>
      <c r="J18" s="84" t="s">
        <v>6</v>
      </c>
      <c r="K18" s="85"/>
      <c r="L18" s="8">
        <v>4</v>
      </c>
      <c r="M18" s="9">
        <v>92</v>
      </c>
      <c r="N18" s="10">
        <f>P18-M18</f>
        <v>43</v>
      </c>
      <c r="O18" s="9">
        <v>0</v>
      </c>
      <c r="P18" s="11">
        <v>135</v>
      </c>
      <c r="Q18" s="2"/>
    </row>
    <row r="19" spans="1:17" s="40" customFormat="1" ht="12">
      <c r="A19" s="2"/>
      <c r="B19" s="12" t="s">
        <v>6</v>
      </c>
      <c r="C19" s="13" t="s">
        <v>6</v>
      </c>
      <c r="D19" s="16"/>
      <c r="E19" s="17">
        <f>SUM(E15:E18)</f>
        <v>377</v>
      </c>
      <c r="F19" s="10">
        <f>SUM(F15:F18)</f>
        <v>200</v>
      </c>
      <c r="G19" s="17">
        <f>SUM(G15:G18)</f>
        <v>0</v>
      </c>
      <c r="H19" s="18">
        <f>SUM(H15:H18)</f>
        <v>577</v>
      </c>
      <c r="I19" s="2"/>
      <c r="J19" s="12" t="s">
        <v>6</v>
      </c>
      <c r="K19" s="13" t="s">
        <v>6</v>
      </c>
      <c r="L19" s="16"/>
      <c r="M19" s="17">
        <f>SUM(M15:M18)</f>
        <v>357</v>
      </c>
      <c r="N19" s="10">
        <f>SUM(N15:N18)</f>
        <v>205</v>
      </c>
      <c r="O19" s="17">
        <f>SUM(O15:O18)</f>
        <v>0</v>
      </c>
      <c r="P19" s="18">
        <f>SUM(P15:P18)</f>
        <v>562</v>
      </c>
      <c r="Q19" s="2"/>
    </row>
    <row r="20" spans="1:17" s="40" customFormat="1" ht="12" customHeight="1">
      <c r="A20" s="2"/>
      <c r="B20" s="14" t="s">
        <v>8</v>
      </c>
      <c r="C20" s="15"/>
      <c r="D20" s="19"/>
      <c r="E20" s="20"/>
      <c r="F20" s="20"/>
      <c r="G20" s="20"/>
      <c r="H20" s="21"/>
      <c r="I20" s="2"/>
      <c r="J20" s="14" t="s">
        <v>8</v>
      </c>
      <c r="K20" s="15"/>
      <c r="L20" s="19"/>
      <c r="M20" s="20"/>
      <c r="N20" s="20"/>
      <c r="O20" s="20"/>
      <c r="P20" s="21"/>
      <c r="Q20" s="2"/>
    </row>
    <row r="21" spans="1:17" s="40" customFormat="1" ht="12" customHeight="1">
      <c r="A21" s="2"/>
      <c r="B21" s="84" t="s">
        <v>6</v>
      </c>
      <c r="C21" s="85"/>
      <c r="D21" s="22"/>
      <c r="E21" s="23"/>
      <c r="F21" s="23"/>
      <c r="G21" s="23"/>
      <c r="H21" s="24"/>
      <c r="I21" s="2"/>
      <c r="J21" s="84" t="s">
        <v>6</v>
      </c>
      <c r="K21" s="85"/>
      <c r="L21" s="22"/>
      <c r="M21" s="23"/>
      <c r="N21" s="23"/>
      <c r="O21" s="23"/>
      <c r="P21" s="24"/>
      <c r="Q21" s="2"/>
    </row>
    <row r="22" spans="1:17" s="40" customFormat="1" ht="12" customHeight="1" thickBot="1">
      <c r="A22" s="2"/>
      <c r="B22" s="12" t="s">
        <v>6</v>
      </c>
      <c r="C22" s="13" t="s">
        <v>6</v>
      </c>
      <c r="D22" s="25"/>
      <c r="E22" s="26"/>
      <c r="F22" s="26"/>
      <c r="G22" s="26"/>
      <c r="H22" s="27"/>
      <c r="I22" s="2"/>
      <c r="J22" s="12" t="s">
        <v>6</v>
      </c>
      <c r="K22" s="13" t="s">
        <v>6</v>
      </c>
      <c r="L22" s="25"/>
      <c r="M22" s="26"/>
      <c r="N22" s="26"/>
      <c r="O22" s="26"/>
      <c r="P22" s="27"/>
      <c r="Q22" s="2"/>
    </row>
    <row r="23" spans="1:17" s="40" customFormat="1" ht="4.5" customHeight="1" thickBot="1">
      <c r="A23" s="2"/>
      <c r="B23" s="28"/>
      <c r="C23" s="29"/>
      <c r="D23" s="28"/>
      <c r="E23" s="28"/>
      <c r="F23" s="28"/>
      <c r="G23" s="28"/>
      <c r="H23" s="28"/>
      <c r="I23" s="2"/>
      <c r="J23" s="28"/>
      <c r="K23" s="29"/>
      <c r="L23" s="28"/>
      <c r="M23" s="28"/>
      <c r="N23" s="28"/>
      <c r="O23" s="28"/>
      <c r="P23" s="28"/>
      <c r="Q23" s="2"/>
    </row>
    <row r="24" spans="1:17" s="40" customFormat="1" ht="12">
      <c r="A24" s="2"/>
      <c r="B24" s="3" t="s">
        <v>45</v>
      </c>
      <c r="C24" s="4"/>
      <c r="D24" s="5" t="s">
        <v>1</v>
      </c>
      <c r="E24" s="6" t="s">
        <v>2</v>
      </c>
      <c r="F24" s="6" t="s">
        <v>3</v>
      </c>
      <c r="G24" s="6" t="s">
        <v>4</v>
      </c>
      <c r="H24" s="7" t="s">
        <v>5</v>
      </c>
      <c r="I24" s="2"/>
      <c r="J24" s="3" t="s">
        <v>45</v>
      </c>
      <c r="K24" s="4"/>
      <c r="L24" s="5" t="s">
        <v>1</v>
      </c>
      <c r="M24" s="6" t="s">
        <v>2</v>
      </c>
      <c r="N24" s="6" t="s">
        <v>3</v>
      </c>
      <c r="O24" s="6" t="s">
        <v>4</v>
      </c>
      <c r="P24" s="7" t="s">
        <v>5</v>
      </c>
      <c r="Q24" s="2"/>
    </row>
    <row r="25" spans="1:17" s="40" customFormat="1" ht="12">
      <c r="A25" s="2"/>
      <c r="B25" s="84" t="s">
        <v>60</v>
      </c>
      <c r="C25" s="85"/>
      <c r="D25" s="8">
        <v>1</v>
      </c>
      <c r="E25" s="9">
        <v>101</v>
      </c>
      <c r="F25" s="10">
        <f>H25-E25</f>
        <v>36</v>
      </c>
      <c r="G25" s="9">
        <v>0</v>
      </c>
      <c r="H25" s="11">
        <v>137</v>
      </c>
      <c r="I25" s="2"/>
      <c r="J25" s="84" t="s">
        <v>73</v>
      </c>
      <c r="K25" s="85"/>
      <c r="L25" s="8">
        <v>1</v>
      </c>
      <c r="M25" s="9">
        <v>78</v>
      </c>
      <c r="N25" s="10">
        <f>P25-M25</f>
        <v>50</v>
      </c>
      <c r="O25" s="9">
        <v>0</v>
      </c>
      <c r="P25" s="11">
        <v>128</v>
      </c>
      <c r="Q25" s="2"/>
    </row>
    <row r="26" spans="1:17" s="40" customFormat="1" ht="12">
      <c r="A26" s="2"/>
      <c r="B26" s="12"/>
      <c r="C26" s="13">
        <v>30485</v>
      </c>
      <c r="D26" s="8">
        <v>2</v>
      </c>
      <c r="E26" s="9">
        <v>104</v>
      </c>
      <c r="F26" s="10">
        <f>H26-E26</f>
        <v>42</v>
      </c>
      <c r="G26" s="9">
        <v>2</v>
      </c>
      <c r="H26" s="11">
        <v>146</v>
      </c>
      <c r="I26" s="2"/>
      <c r="J26" s="12">
        <v>1441</v>
      </c>
      <c r="K26" s="13">
        <v>30279</v>
      </c>
      <c r="L26" s="8">
        <v>2</v>
      </c>
      <c r="M26" s="9">
        <v>99</v>
      </c>
      <c r="N26" s="10">
        <f>P26-M26</f>
        <v>43</v>
      </c>
      <c r="O26" s="9">
        <v>0</v>
      </c>
      <c r="P26" s="11">
        <v>142</v>
      </c>
      <c r="Q26" s="2"/>
    </row>
    <row r="27" spans="1:17" s="40" customFormat="1" ht="12">
      <c r="A27" s="2"/>
      <c r="B27" s="14" t="s">
        <v>7</v>
      </c>
      <c r="C27" s="15"/>
      <c r="D27" s="8">
        <v>3</v>
      </c>
      <c r="E27" s="9">
        <v>99</v>
      </c>
      <c r="F27" s="10">
        <f>H27-E27</f>
        <v>54</v>
      </c>
      <c r="G27" s="9">
        <v>0</v>
      </c>
      <c r="H27" s="11">
        <v>153</v>
      </c>
      <c r="I27" s="2"/>
      <c r="J27" s="14" t="s">
        <v>7</v>
      </c>
      <c r="K27" s="15"/>
      <c r="L27" s="8">
        <v>3</v>
      </c>
      <c r="M27" s="9">
        <v>101</v>
      </c>
      <c r="N27" s="10">
        <f>P27-M27</f>
        <v>50</v>
      </c>
      <c r="O27" s="9">
        <v>1</v>
      </c>
      <c r="P27" s="11">
        <v>151</v>
      </c>
      <c r="Q27" s="2"/>
    </row>
    <row r="28" spans="1:17" s="40" customFormat="1" ht="12">
      <c r="A28" s="2"/>
      <c r="B28" s="84" t="s">
        <v>6</v>
      </c>
      <c r="C28" s="85"/>
      <c r="D28" s="8">
        <v>4</v>
      </c>
      <c r="E28" s="9">
        <v>81</v>
      </c>
      <c r="F28" s="10">
        <f>H28-E28</f>
        <v>42</v>
      </c>
      <c r="G28" s="9">
        <v>1</v>
      </c>
      <c r="H28" s="11">
        <v>123</v>
      </c>
      <c r="I28" s="2"/>
      <c r="J28" s="84" t="s">
        <v>6</v>
      </c>
      <c r="K28" s="85"/>
      <c r="L28" s="8">
        <v>4</v>
      </c>
      <c r="M28" s="9">
        <v>94</v>
      </c>
      <c r="N28" s="10">
        <f>P28-M28</f>
        <v>49</v>
      </c>
      <c r="O28" s="9">
        <v>1</v>
      </c>
      <c r="P28" s="11">
        <v>143</v>
      </c>
      <c r="Q28" s="2"/>
    </row>
    <row r="29" spans="1:17" s="40" customFormat="1" ht="12">
      <c r="A29" s="2"/>
      <c r="B29" s="12" t="s">
        <v>6</v>
      </c>
      <c r="C29" s="13" t="s">
        <v>6</v>
      </c>
      <c r="D29" s="16"/>
      <c r="E29" s="17">
        <f>SUM(E25:E28)</f>
        <v>385</v>
      </c>
      <c r="F29" s="10">
        <f>SUM(F25:F28)</f>
        <v>174</v>
      </c>
      <c r="G29" s="17">
        <f>SUM(G25:G28)</f>
        <v>3</v>
      </c>
      <c r="H29" s="18">
        <f>SUM(H25:H28)</f>
        <v>559</v>
      </c>
      <c r="I29" s="2"/>
      <c r="J29" s="12" t="s">
        <v>6</v>
      </c>
      <c r="K29" s="13" t="s">
        <v>6</v>
      </c>
      <c r="L29" s="16"/>
      <c r="M29" s="17">
        <f>SUM(M25:M28)</f>
        <v>372</v>
      </c>
      <c r="N29" s="10">
        <f>SUM(N25:N28)</f>
        <v>192</v>
      </c>
      <c r="O29" s="17">
        <f>SUM(O25:O28)</f>
        <v>2</v>
      </c>
      <c r="P29" s="18">
        <f>SUM(P25:P28)</f>
        <v>564</v>
      </c>
      <c r="Q29" s="2"/>
    </row>
    <row r="30" spans="1:17" s="40" customFormat="1" ht="12" customHeight="1">
      <c r="A30" s="2"/>
      <c r="B30" s="14" t="s">
        <v>8</v>
      </c>
      <c r="C30" s="15"/>
      <c r="D30" s="19"/>
      <c r="E30" s="20"/>
      <c r="F30" s="20"/>
      <c r="G30" s="20"/>
      <c r="H30" s="21"/>
      <c r="I30" s="2"/>
      <c r="J30" s="14" t="s">
        <v>8</v>
      </c>
      <c r="K30" s="15"/>
      <c r="L30" s="19"/>
      <c r="M30" s="20"/>
      <c r="N30" s="20"/>
      <c r="O30" s="20"/>
      <c r="P30" s="21"/>
      <c r="Q30" s="2"/>
    </row>
    <row r="31" spans="1:17" s="40" customFormat="1" ht="12" customHeight="1">
      <c r="A31" s="2"/>
      <c r="B31" s="84" t="s">
        <v>6</v>
      </c>
      <c r="C31" s="85"/>
      <c r="D31" s="22"/>
      <c r="E31" s="23"/>
      <c r="F31" s="23"/>
      <c r="G31" s="23"/>
      <c r="H31" s="24"/>
      <c r="I31" s="2"/>
      <c r="J31" s="84" t="s">
        <v>6</v>
      </c>
      <c r="K31" s="85"/>
      <c r="L31" s="22"/>
      <c r="M31" s="23"/>
      <c r="N31" s="23"/>
      <c r="O31" s="23"/>
      <c r="P31" s="24"/>
      <c r="Q31" s="2"/>
    </row>
    <row r="32" spans="1:17" s="40" customFormat="1" ht="12" customHeight="1" thickBot="1">
      <c r="A32" s="2"/>
      <c r="B32" s="12" t="s">
        <v>6</v>
      </c>
      <c r="C32" s="13" t="s">
        <v>6</v>
      </c>
      <c r="D32" s="25"/>
      <c r="E32" s="26"/>
      <c r="F32" s="26"/>
      <c r="G32" s="26"/>
      <c r="H32" s="27"/>
      <c r="I32" s="2"/>
      <c r="J32" s="12" t="s">
        <v>6</v>
      </c>
      <c r="K32" s="13" t="s">
        <v>6</v>
      </c>
      <c r="L32" s="25"/>
      <c r="M32" s="26"/>
      <c r="N32" s="26"/>
      <c r="O32" s="26"/>
      <c r="P32" s="27"/>
      <c r="Q32" s="2"/>
    </row>
    <row r="33" spans="1:17" s="40" customFormat="1" ht="4.5" customHeight="1" thickBot="1">
      <c r="A33" s="2"/>
      <c r="B33" s="28"/>
      <c r="C33" s="29"/>
      <c r="D33" s="28"/>
      <c r="E33" s="28"/>
      <c r="F33" s="28"/>
      <c r="G33" s="28"/>
      <c r="H33" s="28"/>
      <c r="I33" s="2"/>
      <c r="J33" s="28"/>
      <c r="K33" s="29"/>
      <c r="L33" s="28"/>
      <c r="M33" s="28"/>
      <c r="N33" s="28"/>
      <c r="O33" s="28"/>
      <c r="P33" s="28"/>
      <c r="Q33" s="2"/>
    </row>
    <row r="34" spans="1:17" s="40" customFormat="1" ht="12">
      <c r="A34" s="2"/>
      <c r="B34" s="3" t="s">
        <v>45</v>
      </c>
      <c r="C34" s="4"/>
      <c r="D34" s="5" t="s">
        <v>1</v>
      </c>
      <c r="E34" s="6" t="s">
        <v>2</v>
      </c>
      <c r="F34" s="6" t="s">
        <v>3</v>
      </c>
      <c r="G34" s="6" t="s">
        <v>4</v>
      </c>
      <c r="H34" s="6" t="s">
        <v>5</v>
      </c>
      <c r="I34" s="2"/>
      <c r="J34" s="3" t="s">
        <v>45</v>
      </c>
      <c r="K34" s="4"/>
      <c r="L34" s="5" t="s">
        <v>1</v>
      </c>
      <c r="M34" s="6" t="s">
        <v>2</v>
      </c>
      <c r="N34" s="6" t="s">
        <v>3</v>
      </c>
      <c r="O34" s="6" t="s">
        <v>4</v>
      </c>
      <c r="P34" s="6" t="s">
        <v>5</v>
      </c>
      <c r="Q34" s="2"/>
    </row>
    <row r="35" spans="1:17" s="40" customFormat="1" ht="12">
      <c r="A35" s="2"/>
      <c r="B35" s="84" t="s">
        <v>61</v>
      </c>
      <c r="C35" s="85"/>
      <c r="D35" s="8">
        <v>1</v>
      </c>
      <c r="E35" s="9">
        <v>95</v>
      </c>
      <c r="F35" s="10">
        <f>H35-E35</f>
        <v>45</v>
      </c>
      <c r="G35" s="9">
        <v>1</v>
      </c>
      <c r="H35" s="11">
        <v>140</v>
      </c>
      <c r="I35" s="2"/>
      <c r="J35" s="84" t="s">
        <v>74</v>
      </c>
      <c r="K35" s="85"/>
      <c r="L35" s="8">
        <v>1</v>
      </c>
      <c r="M35" s="9">
        <v>87</v>
      </c>
      <c r="N35" s="10">
        <f>P35-M35</f>
        <v>72</v>
      </c>
      <c r="O35" s="9">
        <v>0</v>
      </c>
      <c r="P35" s="11">
        <v>159</v>
      </c>
      <c r="Q35" s="2"/>
    </row>
    <row r="36" spans="1:17" s="40" customFormat="1" ht="12">
      <c r="A36" s="2"/>
      <c r="B36" s="12" t="s">
        <v>6</v>
      </c>
      <c r="C36" s="13">
        <v>30972</v>
      </c>
      <c r="D36" s="8">
        <v>2</v>
      </c>
      <c r="E36" s="9">
        <v>85</v>
      </c>
      <c r="F36" s="10">
        <f>H36-E36</f>
        <v>44</v>
      </c>
      <c r="G36" s="9">
        <v>1</v>
      </c>
      <c r="H36" s="11">
        <v>129</v>
      </c>
      <c r="I36" s="2"/>
      <c r="J36" s="12">
        <v>842</v>
      </c>
      <c r="K36" s="13">
        <v>32004</v>
      </c>
      <c r="L36" s="8">
        <v>2</v>
      </c>
      <c r="M36" s="9">
        <v>97</v>
      </c>
      <c r="N36" s="10">
        <f>P36-M36</f>
        <v>54</v>
      </c>
      <c r="O36" s="9">
        <v>0</v>
      </c>
      <c r="P36" s="11">
        <v>151</v>
      </c>
      <c r="Q36" s="2"/>
    </row>
    <row r="37" spans="1:17" s="40" customFormat="1" ht="12">
      <c r="A37" s="2"/>
      <c r="B37" s="14" t="s">
        <v>7</v>
      </c>
      <c r="C37" s="15"/>
      <c r="D37" s="8">
        <v>3</v>
      </c>
      <c r="E37" s="9">
        <v>90</v>
      </c>
      <c r="F37" s="10">
        <f>H37-E37</f>
        <v>69</v>
      </c>
      <c r="G37" s="9">
        <v>0</v>
      </c>
      <c r="H37" s="11">
        <v>159</v>
      </c>
      <c r="I37" s="2"/>
      <c r="J37" s="14" t="s">
        <v>7</v>
      </c>
      <c r="K37" s="15"/>
      <c r="L37" s="8">
        <v>3</v>
      </c>
      <c r="M37" s="9">
        <v>94</v>
      </c>
      <c r="N37" s="10">
        <f>P37-M37</f>
        <v>45</v>
      </c>
      <c r="O37" s="9">
        <v>1</v>
      </c>
      <c r="P37" s="11">
        <v>139</v>
      </c>
      <c r="Q37" s="2"/>
    </row>
    <row r="38" spans="1:17" s="40" customFormat="1" ht="12">
      <c r="A38" s="2"/>
      <c r="B38" s="84" t="s">
        <v>6</v>
      </c>
      <c r="C38" s="85"/>
      <c r="D38" s="8">
        <v>4</v>
      </c>
      <c r="E38" s="9">
        <v>97</v>
      </c>
      <c r="F38" s="10">
        <f>H38-E38</f>
        <v>43</v>
      </c>
      <c r="G38" s="9">
        <v>0</v>
      </c>
      <c r="H38" s="11">
        <v>140</v>
      </c>
      <c r="I38" s="2"/>
      <c r="J38" s="84" t="s">
        <v>6</v>
      </c>
      <c r="K38" s="85"/>
      <c r="L38" s="8">
        <v>4</v>
      </c>
      <c r="M38" s="9">
        <v>96</v>
      </c>
      <c r="N38" s="10">
        <f>P38-M38</f>
        <v>51</v>
      </c>
      <c r="O38" s="9">
        <v>0</v>
      </c>
      <c r="P38" s="11">
        <v>147</v>
      </c>
      <c r="Q38" s="2"/>
    </row>
    <row r="39" spans="1:17" s="40" customFormat="1" ht="12">
      <c r="A39" s="2"/>
      <c r="B39" s="12" t="s">
        <v>6</v>
      </c>
      <c r="C39" s="13" t="s">
        <v>6</v>
      </c>
      <c r="D39" s="16"/>
      <c r="E39" s="17">
        <f>SUM(E35:E38)</f>
        <v>367</v>
      </c>
      <c r="F39" s="10">
        <f>SUM(F35:F38)</f>
        <v>201</v>
      </c>
      <c r="G39" s="17">
        <f>SUM(G35:G38)</f>
        <v>2</v>
      </c>
      <c r="H39" s="18">
        <f>SUM(H35:H38)</f>
        <v>568</v>
      </c>
      <c r="I39" s="2"/>
      <c r="J39" s="12" t="s">
        <v>6</v>
      </c>
      <c r="K39" s="13" t="s">
        <v>6</v>
      </c>
      <c r="L39" s="16"/>
      <c r="M39" s="17">
        <f>SUM(M35:M38)</f>
        <v>374</v>
      </c>
      <c r="N39" s="10">
        <f>SUM(N35:N38)</f>
        <v>222</v>
      </c>
      <c r="O39" s="17">
        <f>SUM(O35:O38)</f>
        <v>1</v>
      </c>
      <c r="P39" s="18">
        <f>SUM(P35:P38)</f>
        <v>596</v>
      </c>
      <c r="Q39" s="2"/>
    </row>
    <row r="40" spans="1:17" s="40" customFormat="1" ht="12" customHeight="1">
      <c r="A40" s="2"/>
      <c r="B40" s="14" t="s">
        <v>8</v>
      </c>
      <c r="C40" s="15"/>
      <c r="D40" s="30" t="s">
        <v>9</v>
      </c>
      <c r="E40" s="31"/>
      <c r="F40" s="31"/>
      <c r="G40" s="31"/>
      <c r="H40" s="32">
        <f>SUM(E40:G40)</f>
        <v>0</v>
      </c>
      <c r="I40" s="2"/>
      <c r="J40" s="14" t="s">
        <v>8</v>
      </c>
      <c r="K40" s="15"/>
      <c r="L40" s="30" t="s">
        <v>9</v>
      </c>
      <c r="M40" s="31"/>
      <c r="N40" s="31"/>
      <c r="O40" s="31"/>
      <c r="P40" s="32">
        <f>SUM(M40:O40)</f>
        <v>0</v>
      </c>
      <c r="Q40" s="2"/>
    </row>
    <row r="41" spans="1:17" s="40" customFormat="1" ht="12" customHeight="1">
      <c r="A41" s="2"/>
      <c r="B41" s="84" t="s">
        <v>6</v>
      </c>
      <c r="C41" s="85"/>
      <c r="D41" s="30" t="s">
        <v>10</v>
      </c>
      <c r="E41" s="31"/>
      <c r="F41" s="31"/>
      <c r="G41" s="31"/>
      <c r="H41" s="32">
        <f>SUM(E41:G41)</f>
        <v>0</v>
      </c>
      <c r="I41" s="2"/>
      <c r="J41" s="84" t="s">
        <v>6</v>
      </c>
      <c r="K41" s="85"/>
      <c r="L41" s="30" t="s">
        <v>10</v>
      </c>
      <c r="M41" s="31"/>
      <c r="N41" s="31"/>
      <c r="O41" s="31"/>
      <c r="P41" s="32">
        <f>SUM(M41:O41)</f>
        <v>0</v>
      </c>
      <c r="Q41" s="2"/>
    </row>
    <row r="42" spans="1:17" s="40" customFormat="1" ht="12" customHeight="1">
      <c r="A42" s="2"/>
      <c r="B42" s="12" t="s">
        <v>6</v>
      </c>
      <c r="C42" s="13" t="s">
        <v>6</v>
      </c>
      <c r="D42" s="30" t="s">
        <v>11</v>
      </c>
      <c r="E42" s="31"/>
      <c r="F42" s="31"/>
      <c r="G42" s="31"/>
      <c r="H42" s="32">
        <f>SUM(E42:G42)</f>
        <v>0</v>
      </c>
      <c r="I42" s="2"/>
      <c r="J42" s="12" t="s">
        <v>6</v>
      </c>
      <c r="K42" s="13" t="s">
        <v>6</v>
      </c>
      <c r="L42" s="30" t="s">
        <v>11</v>
      </c>
      <c r="M42" s="31"/>
      <c r="N42" s="31"/>
      <c r="O42" s="31"/>
      <c r="P42" s="32">
        <f>SUM(M42:O42)</f>
        <v>0</v>
      </c>
      <c r="Q42" s="2"/>
    </row>
    <row r="43" spans="1:17" s="40" customFormat="1" ht="12" customHeight="1">
      <c r="A43" s="2"/>
      <c r="B43" s="33"/>
      <c r="C43" s="34"/>
      <c r="D43" s="30" t="s">
        <v>12</v>
      </c>
      <c r="E43" s="31"/>
      <c r="F43" s="31"/>
      <c r="G43" s="31"/>
      <c r="H43" s="35">
        <f>SUM(E43:G43)</f>
        <v>0</v>
      </c>
      <c r="I43" s="2"/>
      <c r="J43" s="33"/>
      <c r="K43" s="34"/>
      <c r="L43" s="30" t="s">
        <v>12</v>
      </c>
      <c r="M43" s="31"/>
      <c r="N43" s="31"/>
      <c r="O43" s="31"/>
      <c r="P43" s="35">
        <f>SUM(M43:O43)</f>
        <v>0</v>
      </c>
      <c r="Q43" s="2"/>
    </row>
    <row r="44" spans="1:17" s="40" customFormat="1" ht="12" customHeight="1" thickBot="1">
      <c r="A44" s="2"/>
      <c r="B44" s="36"/>
      <c r="C44" s="26"/>
      <c r="D44" s="37" t="s">
        <v>13</v>
      </c>
      <c r="E44" s="38"/>
      <c r="F44" s="38"/>
      <c r="G44" s="38"/>
      <c r="H44" s="39">
        <f>SUM(E44:G44)</f>
        <v>0</v>
      </c>
      <c r="I44" s="2"/>
      <c r="J44" s="36"/>
      <c r="K44" s="26"/>
      <c r="L44" s="37" t="s">
        <v>13</v>
      </c>
      <c r="M44" s="38"/>
      <c r="N44" s="38"/>
      <c r="O44" s="38"/>
      <c r="P44" s="39">
        <f>SUM(M44:O44)</f>
        <v>0</v>
      </c>
      <c r="Q44" s="2"/>
    </row>
    <row r="45" spans="1:17" s="40" customFormat="1" ht="4.5" customHeight="1" thickBot="1">
      <c r="A45" s="2"/>
      <c r="B45" s="28"/>
      <c r="C45" s="29"/>
      <c r="D45" s="28"/>
      <c r="E45" s="28"/>
      <c r="F45" s="28"/>
      <c r="G45" s="28"/>
      <c r="H45" s="28"/>
      <c r="I45" s="2"/>
      <c r="J45" s="28"/>
      <c r="K45" s="29"/>
      <c r="L45" s="28"/>
      <c r="M45" s="28"/>
      <c r="N45" s="28"/>
      <c r="O45" s="28"/>
      <c r="P45" s="28"/>
      <c r="Q45" s="2"/>
    </row>
    <row r="46" spans="1:17" s="40" customFormat="1" ht="12">
      <c r="A46" s="2"/>
      <c r="B46" s="3" t="s">
        <v>45</v>
      </c>
      <c r="C46" s="4"/>
      <c r="D46" s="5" t="s">
        <v>1</v>
      </c>
      <c r="E46" s="6" t="s">
        <v>2</v>
      </c>
      <c r="F46" s="6" t="s">
        <v>3</v>
      </c>
      <c r="G46" s="6" t="s">
        <v>4</v>
      </c>
      <c r="H46" s="6" t="s">
        <v>5</v>
      </c>
      <c r="I46" s="2"/>
      <c r="J46" s="3" t="s">
        <v>45</v>
      </c>
      <c r="K46" s="4"/>
      <c r="L46" s="5" t="s">
        <v>1</v>
      </c>
      <c r="M46" s="6" t="s">
        <v>2</v>
      </c>
      <c r="N46" s="6" t="s">
        <v>3</v>
      </c>
      <c r="O46" s="6" t="s">
        <v>4</v>
      </c>
      <c r="P46" s="6" t="s">
        <v>5</v>
      </c>
      <c r="Q46" s="2"/>
    </row>
    <row r="47" spans="1:17" s="40" customFormat="1" ht="12">
      <c r="A47" s="2"/>
      <c r="B47" s="84" t="s">
        <v>62</v>
      </c>
      <c r="C47" s="85"/>
      <c r="D47" s="8">
        <v>1</v>
      </c>
      <c r="E47" s="9">
        <v>86</v>
      </c>
      <c r="F47" s="10">
        <f>H47-E47</f>
        <v>45</v>
      </c>
      <c r="G47" s="9">
        <v>0</v>
      </c>
      <c r="H47" s="11">
        <v>131</v>
      </c>
      <c r="I47" s="2"/>
      <c r="J47" s="84" t="s">
        <v>63</v>
      </c>
      <c r="K47" s="85"/>
      <c r="L47" s="8">
        <v>1</v>
      </c>
      <c r="M47" s="9">
        <v>100</v>
      </c>
      <c r="N47" s="10">
        <f>P47-M47</f>
        <v>36</v>
      </c>
      <c r="O47" s="9">
        <v>2</v>
      </c>
      <c r="P47" s="11">
        <v>136</v>
      </c>
      <c r="Q47" s="2"/>
    </row>
    <row r="48" spans="1:17" s="40" customFormat="1" ht="12">
      <c r="A48" s="2"/>
      <c r="B48" s="12" t="s">
        <v>6</v>
      </c>
      <c r="C48" s="13">
        <v>30723</v>
      </c>
      <c r="D48" s="8">
        <v>2</v>
      </c>
      <c r="E48" s="9">
        <v>82</v>
      </c>
      <c r="F48" s="10">
        <f>H48-E48</f>
        <v>44</v>
      </c>
      <c r="G48" s="9">
        <v>1</v>
      </c>
      <c r="H48" s="11">
        <v>126</v>
      </c>
      <c r="I48" s="2"/>
      <c r="J48" s="12">
        <v>1440</v>
      </c>
      <c r="K48" s="13">
        <v>30585</v>
      </c>
      <c r="L48" s="8">
        <v>2</v>
      </c>
      <c r="M48" s="9">
        <v>82</v>
      </c>
      <c r="N48" s="10">
        <f>P48-M48</f>
        <v>44</v>
      </c>
      <c r="O48" s="9">
        <v>0</v>
      </c>
      <c r="P48" s="11">
        <v>126</v>
      </c>
      <c r="Q48" s="2"/>
    </row>
    <row r="49" spans="1:17" s="40" customFormat="1" ht="12">
      <c r="A49" s="2"/>
      <c r="B49" s="14" t="s">
        <v>7</v>
      </c>
      <c r="C49" s="15"/>
      <c r="D49" s="8">
        <v>3</v>
      </c>
      <c r="E49" s="9">
        <v>81</v>
      </c>
      <c r="F49" s="10">
        <f>H49-E49</f>
        <v>44</v>
      </c>
      <c r="G49" s="9">
        <v>1</v>
      </c>
      <c r="H49" s="11">
        <v>125</v>
      </c>
      <c r="I49" s="2"/>
      <c r="J49" s="14" t="s">
        <v>7</v>
      </c>
      <c r="K49" s="15"/>
      <c r="L49" s="8">
        <v>3</v>
      </c>
      <c r="M49" s="9">
        <v>99</v>
      </c>
      <c r="N49" s="10">
        <f>P49-M49</f>
        <v>54</v>
      </c>
      <c r="O49" s="9">
        <v>0</v>
      </c>
      <c r="P49" s="11">
        <v>153</v>
      </c>
      <c r="Q49" s="2"/>
    </row>
    <row r="50" spans="1:17" s="40" customFormat="1" ht="12">
      <c r="A50" s="2"/>
      <c r="B50" s="84" t="s">
        <v>6</v>
      </c>
      <c r="C50" s="85"/>
      <c r="D50" s="8">
        <v>4</v>
      </c>
      <c r="E50" s="9">
        <v>85</v>
      </c>
      <c r="F50" s="10">
        <f>H50-E50</f>
        <v>45</v>
      </c>
      <c r="G50" s="9">
        <v>1</v>
      </c>
      <c r="H50" s="11">
        <v>130</v>
      </c>
      <c r="I50" s="2"/>
      <c r="J50" s="84" t="s">
        <v>6</v>
      </c>
      <c r="K50" s="85"/>
      <c r="L50" s="8">
        <v>4</v>
      </c>
      <c r="M50" s="9">
        <v>85</v>
      </c>
      <c r="N50" s="10">
        <f>P50-M50</f>
        <v>52</v>
      </c>
      <c r="O50" s="9">
        <v>0</v>
      </c>
      <c r="P50" s="11">
        <v>137</v>
      </c>
      <c r="Q50" s="2"/>
    </row>
    <row r="51" spans="1:17" s="40" customFormat="1" ht="12">
      <c r="A51" s="2"/>
      <c r="B51" s="12" t="s">
        <v>6</v>
      </c>
      <c r="C51" s="13" t="s">
        <v>6</v>
      </c>
      <c r="D51" s="16"/>
      <c r="E51" s="17">
        <f>SUM(E47:E50)</f>
        <v>334</v>
      </c>
      <c r="F51" s="10">
        <f>SUM(F47:F50)</f>
        <v>178</v>
      </c>
      <c r="G51" s="17">
        <f>SUM(G47:G50)</f>
        <v>3</v>
      </c>
      <c r="H51" s="18">
        <f>SUM(H47:H50)</f>
        <v>512</v>
      </c>
      <c r="I51" s="2"/>
      <c r="J51" s="12" t="s">
        <v>6</v>
      </c>
      <c r="K51" s="13" t="s">
        <v>6</v>
      </c>
      <c r="L51" s="16"/>
      <c r="M51" s="17">
        <f>SUM(M47:M50)</f>
        <v>366</v>
      </c>
      <c r="N51" s="10">
        <f>SUM(N47:N50)</f>
        <v>186</v>
      </c>
      <c r="O51" s="17">
        <f>SUM(O47:O50)</f>
        <v>2</v>
      </c>
      <c r="P51" s="18">
        <f>SUM(P47:P50)</f>
        <v>552</v>
      </c>
      <c r="Q51" s="2"/>
    </row>
    <row r="52" spans="1:17" s="40" customFormat="1" ht="12" customHeight="1">
      <c r="A52" s="2"/>
      <c r="B52" s="14" t="s">
        <v>8</v>
      </c>
      <c r="C52" s="15"/>
      <c r="D52" s="30" t="s">
        <v>9</v>
      </c>
      <c r="E52" s="31"/>
      <c r="F52" s="31"/>
      <c r="G52" s="31"/>
      <c r="H52" s="32">
        <f>SUM(E52:G52)</f>
        <v>0</v>
      </c>
      <c r="I52" s="2"/>
      <c r="J52" s="14" t="s">
        <v>8</v>
      </c>
      <c r="K52" s="15"/>
      <c r="L52" s="30" t="s">
        <v>9</v>
      </c>
      <c r="M52" s="31"/>
      <c r="N52" s="31"/>
      <c r="O52" s="31"/>
      <c r="P52" s="32">
        <f>SUM(M52:O52)</f>
        <v>0</v>
      </c>
      <c r="Q52" s="2"/>
    </row>
    <row r="53" spans="1:17" s="40" customFormat="1" ht="12" customHeight="1">
      <c r="A53" s="2"/>
      <c r="B53" s="84" t="s">
        <v>6</v>
      </c>
      <c r="C53" s="85"/>
      <c r="D53" s="30" t="s">
        <v>10</v>
      </c>
      <c r="E53" s="31"/>
      <c r="F53" s="31"/>
      <c r="G53" s="31"/>
      <c r="H53" s="32">
        <f>SUM(E53:G53)</f>
        <v>0</v>
      </c>
      <c r="I53" s="2"/>
      <c r="J53" s="84" t="s">
        <v>6</v>
      </c>
      <c r="K53" s="85"/>
      <c r="L53" s="30" t="s">
        <v>10</v>
      </c>
      <c r="M53" s="31"/>
      <c r="N53" s="31"/>
      <c r="O53" s="31"/>
      <c r="P53" s="32">
        <f>SUM(M53:O53)</f>
        <v>0</v>
      </c>
      <c r="Q53" s="2"/>
    </row>
    <row r="54" spans="1:17" s="40" customFormat="1" ht="12" customHeight="1">
      <c r="A54" s="2"/>
      <c r="B54" s="12" t="s">
        <v>6</v>
      </c>
      <c r="C54" s="13" t="s">
        <v>6</v>
      </c>
      <c r="D54" s="30" t="s">
        <v>11</v>
      </c>
      <c r="E54" s="31"/>
      <c r="F54" s="31"/>
      <c r="G54" s="31"/>
      <c r="H54" s="32">
        <f>SUM(E54:G54)</f>
        <v>0</v>
      </c>
      <c r="I54" s="2"/>
      <c r="J54" s="12" t="s">
        <v>6</v>
      </c>
      <c r="K54" s="13" t="s">
        <v>6</v>
      </c>
      <c r="L54" s="30" t="s">
        <v>11</v>
      </c>
      <c r="M54" s="31"/>
      <c r="N54" s="31"/>
      <c r="O54" s="31"/>
      <c r="P54" s="32">
        <f>SUM(M54:O54)</f>
        <v>0</v>
      </c>
      <c r="Q54" s="2"/>
    </row>
    <row r="55" spans="1:17" s="40" customFormat="1" ht="12" customHeight="1">
      <c r="A55" s="2"/>
      <c r="B55" s="33"/>
      <c r="C55" s="34"/>
      <c r="D55" s="30" t="s">
        <v>12</v>
      </c>
      <c r="E55" s="31"/>
      <c r="F55" s="31"/>
      <c r="G55" s="31"/>
      <c r="H55" s="35">
        <f>SUM(E55:G55)</f>
        <v>0</v>
      </c>
      <c r="I55" s="2"/>
      <c r="J55" s="33"/>
      <c r="K55" s="34"/>
      <c r="L55" s="30" t="s">
        <v>12</v>
      </c>
      <c r="M55" s="31"/>
      <c r="N55" s="31"/>
      <c r="O55" s="31"/>
      <c r="P55" s="35">
        <f>SUM(M55:O55)</f>
        <v>0</v>
      </c>
      <c r="Q55" s="2"/>
    </row>
    <row r="56" spans="1:17" s="40" customFormat="1" ht="12" customHeight="1" thickBot="1">
      <c r="A56" s="2"/>
      <c r="B56" s="36"/>
      <c r="C56" s="26"/>
      <c r="D56" s="37" t="s">
        <v>13</v>
      </c>
      <c r="E56" s="38"/>
      <c r="F56" s="38"/>
      <c r="G56" s="38"/>
      <c r="H56" s="39">
        <f>SUM(E56:G56)</f>
        <v>0</v>
      </c>
      <c r="I56" s="2"/>
      <c r="J56" s="36"/>
      <c r="K56" s="26"/>
      <c r="L56" s="37" t="s">
        <v>13</v>
      </c>
      <c r="M56" s="38"/>
      <c r="N56" s="38"/>
      <c r="O56" s="38"/>
      <c r="P56" s="39">
        <f>SUM(M56:O56)</f>
        <v>0</v>
      </c>
      <c r="Q56" s="2"/>
    </row>
    <row r="57" spans="1:17" s="40" customFormat="1" ht="4.5" customHeight="1" thickBot="1">
      <c r="A57" s="2"/>
      <c r="B57" s="28"/>
      <c r="C57" s="29"/>
      <c r="D57" s="28"/>
      <c r="E57" s="28"/>
      <c r="F57" s="28"/>
      <c r="G57" s="28"/>
      <c r="H57" s="28"/>
      <c r="I57" s="2"/>
      <c r="J57" s="28"/>
      <c r="K57" s="29"/>
      <c r="L57" s="28"/>
      <c r="M57" s="28"/>
      <c r="N57" s="28"/>
      <c r="O57" s="28"/>
      <c r="P57" s="28"/>
      <c r="Q57" s="2"/>
    </row>
    <row r="58" spans="1:17" s="40" customFormat="1" ht="12">
      <c r="A58" s="2"/>
      <c r="B58" s="3" t="s">
        <v>45</v>
      </c>
      <c r="C58" s="4"/>
      <c r="D58" s="5" t="s">
        <v>1</v>
      </c>
      <c r="E58" s="6" t="s">
        <v>2</v>
      </c>
      <c r="F58" s="6" t="s">
        <v>3</v>
      </c>
      <c r="G58" s="6" t="s">
        <v>4</v>
      </c>
      <c r="H58" s="6" t="s">
        <v>5</v>
      </c>
      <c r="I58" s="2"/>
      <c r="J58" s="3" t="s">
        <v>45</v>
      </c>
      <c r="K58" s="4"/>
      <c r="L58" s="5" t="s">
        <v>1</v>
      </c>
      <c r="M58" s="6" t="s">
        <v>2</v>
      </c>
      <c r="N58" s="6" t="s">
        <v>3</v>
      </c>
      <c r="O58" s="6" t="s">
        <v>4</v>
      </c>
      <c r="P58" s="6" t="s">
        <v>5</v>
      </c>
      <c r="Q58" s="2"/>
    </row>
    <row r="59" spans="1:17" s="40" customFormat="1" ht="12">
      <c r="A59" s="2"/>
      <c r="B59" s="84" t="s">
        <v>64</v>
      </c>
      <c r="C59" s="85"/>
      <c r="D59" s="8">
        <v>1</v>
      </c>
      <c r="E59" s="9">
        <v>96</v>
      </c>
      <c r="F59" s="10">
        <f>H59-E59</f>
        <v>53</v>
      </c>
      <c r="G59" s="9">
        <v>0</v>
      </c>
      <c r="H59" s="11">
        <v>149</v>
      </c>
      <c r="I59" s="2"/>
      <c r="J59" s="84" t="s">
        <v>65</v>
      </c>
      <c r="K59" s="85"/>
      <c r="L59" s="8">
        <v>1</v>
      </c>
      <c r="M59" s="9">
        <v>94</v>
      </c>
      <c r="N59" s="10">
        <f>P59-M59</f>
        <v>36</v>
      </c>
      <c r="O59" s="9">
        <v>0</v>
      </c>
      <c r="P59" s="11">
        <v>130</v>
      </c>
      <c r="Q59" s="2"/>
    </row>
    <row r="60" spans="1:17" s="40" customFormat="1" ht="12">
      <c r="A60" s="2"/>
      <c r="B60" s="12" t="s">
        <v>6</v>
      </c>
      <c r="C60" s="13">
        <v>31760</v>
      </c>
      <c r="D60" s="8">
        <v>2</v>
      </c>
      <c r="E60" s="9">
        <v>97</v>
      </c>
      <c r="F60" s="10">
        <f>H60-E60</f>
        <v>43</v>
      </c>
      <c r="G60" s="9">
        <v>1</v>
      </c>
      <c r="H60" s="11">
        <v>140</v>
      </c>
      <c r="I60" s="2"/>
      <c r="J60" s="12" t="s">
        <v>6</v>
      </c>
      <c r="K60" s="13">
        <v>30145</v>
      </c>
      <c r="L60" s="8">
        <v>2</v>
      </c>
      <c r="M60" s="9">
        <v>86</v>
      </c>
      <c r="N60" s="10">
        <f>P60-M60</f>
        <v>51</v>
      </c>
      <c r="O60" s="9">
        <v>0</v>
      </c>
      <c r="P60" s="11">
        <v>137</v>
      </c>
      <c r="Q60" s="2"/>
    </row>
    <row r="61" spans="1:17" s="40" customFormat="1" ht="12">
      <c r="A61" s="2"/>
      <c r="B61" s="14" t="s">
        <v>7</v>
      </c>
      <c r="C61" s="15"/>
      <c r="D61" s="8">
        <v>3</v>
      </c>
      <c r="E61" s="9">
        <v>89</v>
      </c>
      <c r="F61" s="10">
        <f>H61-E61</f>
        <v>53</v>
      </c>
      <c r="G61" s="9">
        <v>1</v>
      </c>
      <c r="H61" s="11">
        <v>142</v>
      </c>
      <c r="I61" s="2"/>
      <c r="J61" s="14" t="s">
        <v>7</v>
      </c>
      <c r="K61" s="15"/>
      <c r="L61" s="8">
        <v>3</v>
      </c>
      <c r="M61" s="9">
        <v>93</v>
      </c>
      <c r="N61" s="10">
        <f>P61-M61</f>
        <v>35</v>
      </c>
      <c r="O61" s="9">
        <v>1</v>
      </c>
      <c r="P61" s="11">
        <v>128</v>
      </c>
      <c r="Q61" s="2"/>
    </row>
    <row r="62" spans="1:17" s="40" customFormat="1" ht="12">
      <c r="A62" s="2"/>
      <c r="B62" s="84" t="s">
        <v>6</v>
      </c>
      <c r="C62" s="85"/>
      <c r="D62" s="8">
        <v>4</v>
      </c>
      <c r="E62" s="9">
        <v>88</v>
      </c>
      <c r="F62" s="10">
        <f>H62-E62</f>
        <v>48</v>
      </c>
      <c r="G62" s="9">
        <v>2</v>
      </c>
      <c r="H62" s="11">
        <v>136</v>
      </c>
      <c r="I62" s="2"/>
      <c r="J62" s="84" t="s">
        <v>6</v>
      </c>
      <c r="K62" s="85"/>
      <c r="L62" s="8">
        <v>4</v>
      </c>
      <c r="M62" s="9">
        <v>89</v>
      </c>
      <c r="N62" s="10">
        <f>P62-M62</f>
        <v>32</v>
      </c>
      <c r="O62" s="9">
        <v>1</v>
      </c>
      <c r="P62" s="11">
        <v>121</v>
      </c>
      <c r="Q62" s="2"/>
    </row>
    <row r="63" spans="1:17" s="40" customFormat="1" ht="12">
      <c r="A63" s="2"/>
      <c r="B63" s="12" t="s">
        <v>6</v>
      </c>
      <c r="C63" s="13" t="s">
        <v>6</v>
      </c>
      <c r="D63" s="16"/>
      <c r="E63" s="17">
        <f>SUM(E59:E62)</f>
        <v>370</v>
      </c>
      <c r="F63" s="10">
        <f>SUM(F59:F62)</f>
        <v>197</v>
      </c>
      <c r="G63" s="17">
        <f>SUM(G59:G62)</f>
        <v>4</v>
      </c>
      <c r="H63" s="18">
        <f>SUM(H59:H62)</f>
        <v>567</v>
      </c>
      <c r="I63" s="2"/>
      <c r="J63" s="12" t="s">
        <v>6</v>
      </c>
      <c r="K63" s="13" t="s">
        <v>6</v>
      </c>
      <c r="L63" s="16"/>
      <c r="M63" s="17">
        <f>SUM(M59:M62)</f>
        <v>362</v>
      </c>
      <c r="N63" s="10">
        <f>SUM(N59:N62)</f>
        <v>154</v>
      </c>
      <c r="O63" s="17">
        <f>SUM(O59:O62)</f>
        <v>2</v>
      </c>
      <c r="P63" s="18">
        <f>SUM(P59:P62)</f>
        <v>516</v>
      </c>
      <c r="Q63" s="2"/>
    </row>
    <row r="64" spans="1:17" s="40" customFormat="1" ht="12" customHeight="1">
      <c r="A64" s="2"/>
      <c r="B64" s="14" t="s">
        <v>8</v>
      </c>
      <c r="C64" s="15"/>
      <c r="D64" s="30" t="s">
        <v>9</v>
      </c>
      <c r="E64" s="31"/>
      <c r="F64" s="31"/>
      <c r="G64" s="31"/>
      <c r="H64" s="32">
        <f>SUM(E64:G64)</f>
        <v>0</v>
      </c>
      <c r="I64" s="2"/>
      <c r="J64" s="14" t="s">
        <v>8</v>
      </c>
      <c r="K64" s="15"/>
      <c r="L64" s="30" t="s">
        <v>9</v>
      </c>
      <c r="M64" s="31"/>
      <c r="N64" s="31"/>
      <c r="O64" s="31"/>
      <c r="P64" s="32">
        <f>SUM(M64:O64)</f>
        <v>0</v>
      </c>
      <c r="Q64" s="2"/>
    </row>
    <row r="65" spans="1:17" s="40" customFormat="1" ht="12" customHeight="1">
      <c r="A65" s="2"/>
      <c r="B65" s="84" t="s">
        <v>6</v>
      </c>
      <c r="C65" s="85"/>
      <c r="D65" s="30" t="s">
        <v>10</v>
      </c>
      <c r="E65" s="31"/>
      <c r="F65" s="31"/>
      <c r="G65" s="31"/>
      <c r="H65" s="32">
        <f>SUM(E65:G65)</f>
        <v>0</v>
      </c>
      <c r="I65" s="2"/>
      <c r="J65" s="84" t="s">
        <v>6</v>
      </c>
      <c r="K65" s="85"/>
      <c r="L65" s="30" t="s">
        <v>10</v>
      </c>
      <c r="M65" s="31"/>
      <c r="N65" s="31"/>
      <c r="O65" s="31"/>
      <c r="P65" s="32">
        <f>SUM(M65:O65)</f>
        <v>0</v>
      </c>
      <c r="Q65" s="2"/>
    </row>
    <row r="66" spans="1:17" s="40" customFormat="1" ht="12" customHeight="1">
      <c r="A66" s="2"/>
      <c r="B66" s="12" t="s">
        <v>6</v>
      </c>
      <c r="C66" s="13" t="s">
        <v>6</v>
      </c>
      <c r="D66" s="30" t="s">
        <v>11</v>
      </c>
      <c r="E66" s="31"/>
      <c r="F66" s="31"/>
      <c r="G66" s="31"/>
      <c r="H66" s="32">
        <f>SUM(E66:G66)</f>
        <v>0</v>
      </c>
      <c r="I66" s="2"/>
      <c r="J66" s="12" t="s">
        <v>6</v>
      </c>
      <c r="K66" s="13" t="s">
        <v>6</v>
      </c>
      <c r="L66" s="30" t="s">
        <v>11</v>
      </c>
      <c r="M66" s="31"/>
      <c r="N66" s="31"/>
      <c r="O66" s="31"/>
      <c r="P66" s="32">
        <f>SUM(M66:O66)</f>
        <v>0</v>
      </c>
      <c r="Q66" s="2"/>
    </row>
    <row r="67" spans="1:17" s="40" customFormat="1" ht="12" customHeight="1">
      <c r="A67" s="2"/>
      <c r="B67" s="33"/>
      <c r="C67" s="34"/>
      <c r="D67" s="30" t="s">
        <v>12</v>
      </c>
      <c r="E67" s="31"/>
      <c r="F67" s="31"/>
      <c r="G67" s="31"/>
      <c r="H67" s="35">
        <f>SUM(E67:G67)</f>
        <v>0</v>
      </c>
      <c r="I67" s="2"/>
      <c r="J67" s="33"/>
      <c r="K67" s="34"/>
      <c r="L67" s="30" t="s">
        <v>12</v>
      </c>
      <c r="M67" s="31"/>
      <c r="N67" s="31"/>
      <c r="O67" s="31"/>
      <c r="P67" s="35">
        <f>SUM(M67:O67)</f>
        <v>0</v>
      </c>
      <c r="Q67" s="2"/>
    </row>
    <row r="68" spans="1:17" s="40" customFormat="1" ht="12" customHeight="1" thickBot="1">
      <c r="A68" s="2"/>
      <c r="B68" s="36"/>
      <c r="C68" s="26"/>
      <c r="D68" s="37" t="s">
        <v>13</v>
      </c>
      <c r="E68" s="38"/>
      <c r="F68" s="38"/>
      <c r="G68" s="38"/>
      <c r="H68" s="39">
        <f>SUM(E68:G68)</f>
        <v>0</v>
      </c>
      <c r="I68" s="2"/>
      <c r="J68" s="36"/>
      <c r="K68" s="26"/>
      <c r="L68" s="37" t="s">
        <v>13</v>
      </c>
      <c r="M68" s="38"/>
      <c r="N68" s="38"/>
      <c r="O68" s="38"/>
      <c r="P68" s="39">
        <f>SUM(M68:O68)</f>
        <v>0</v>
      </c>
      <c r="Q68" s="2"/>
    </row>
    <row r="69" spans="1:17" s="40" customFormat="1" ht="13.5" customHeight="1">
      <c r="A69" s="1"/>
      <c r="B69" s="88" t="s">
        <v>54</v>
      </c>
      <c r="C69" s="88"/>
      <c r="D69" s="88"/>
      <c r="E69" s="88"/>
      <c r="F69" s="88"/>
      <c r="G69" s="88"/>
      <c r="H69" s="88"/>
      <c r="I69" s="88"/>
      <c r="J69" s="88"/>
      <c r="K69" s="88"/>
      <c r="L69" s="88"/>
      <c r="M69" s="88"/>
      <c r="N69" s="88"/>
      <c r="O69" s="88"/>
      <c r="P69" s="88"/>
      <c r="Q69" s="88"/>
    </row>
  </sheetData>
  <sheetProtection password="C1F3" sheet="1" objects="1" scenarios="1"/>
  <mergeCells count="40">
    <mergeCell ref="J10:K10"/>
    <mergeCell ref="B69:Q69"/>
    <mergeCell ref="B15:C15"/>
    <mergeCell ref="J15:K15"/>
    <mergeCell ref="B18:C18"/>
    <mergeCell ref="J18:K18"/>
    <mergeCell ref="B21:C21"/>
    <mergeCell ref="J21:K21"/>
    <mergeCell ref="B25:C25"/>
    <mergeCell ref="J25:K25"/>
    <mergeCell ref="B28:C28"/>
    <mergeCell ref="J28:K28"/>
    <mergeCell ref="B31:C31"/>
    <mergeCell ref="J31:K31"/>
    <mergeCell ref="B35:C35"/>
    <mergeCell ref="J35:K35"/>
    <mergeCell ref="B38:C38"/>
    <mergeCell ref="J38:K38"/>
    <mergeCell ref="B41:C41"/>
    <mergeCell ref="J41:K41"/>
    <mergeCell ref="B47:C47"/>
    <mergeCell ref="J47:K47"/>
    <mergeCell ref="B50:C50"/>
    <mergeCell ref="J50:K50"/>
    <mergeCell ref="B53:C53"/>
    <mergeCell ref="J53:K53"/>
    <mergeCell ref="B59:C59"/>
    <mergeCell ref="J59:K59"/>
    <mergeCell ref="B62:C62"/>
    <mergeCell ref="J62:K62"/>
    <mergeCell ref="B65:C65"/>
    <mergeCell ref="J65:K65"/>
    <mergeCell ref="B1:Q1"/>
    <mergeCell ref="B2:H2"/>
    <mergeCell ref="J2:P2"/>
    <mergeCell ref="B4:C4"/>
    <mergeCell ref="J4:K4"/>
    <mergeCell ref="B7:C7"/>
    <mergeCell ref="J7:K7"/>
    <mergeCell ref="B10:C10"/>
  </mergeCells>
  <printOptions horizontalCentered="1"/>
  <pageMargins left="0.13" right="0.13" top="1.1023622047244095" bottom="0.4330708661417323" header="0.2362204724409449" footer="0.2755905511811024"/>
  <pageSetup blackAndWhite="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F66"/>
  <sheetViews>
    <sheetView showGridLines="0" workbookViewId="0" topLeftCell="A4">
      <selection activeCell="O9" sqref="O9"/>
    </sheetView>
  </sheetViews>
  <sheetFormatPr defaultColWidth="9.140625" defaultRowHeight="12"/>
  <cols>
    <col min="1" max="1" width="6.7109375" style="64" customWidth="1"/>
    <col min="2" max="2" width="5.421875" style="64" customWidth="1"/>
    <col min="3" max="3" width="3.421875" style="64" customWidth="1"/>
    <col min="4" max="4" width="7.7109375" style="64" customWidth="1"/>
    <col min="5" max="5" width="4.57421875" style="64" customWidth="1"/>
    <col min="6" max="6" width="5.00390625" style="64" customWidth="1"/>
    <col min="7" max="7" width="5.140625" style="64" customWidth="1"/>
    <col min="8" max="8" width="5.8515625" style="64" customWidth="1"/>
    <col min="9" max="9" width="3.57421875" style="64" customWidth="1"/>
    <col min="10" max="10" width="2.00390625" style="64" customWidth="1"/>
    <col min="11" max="11" width="1.57421875" style="64" customWidth="1"/>
    <col min="12" max="12" width="3.8515625" style="64" customWidth="1"/>
    <col min="13" max="13" width="4.00390625" style="64" customWidth="1"/>
    <col min="14" max="14" width="0.85546875" style="64" customWidth="1"/>
    <col min="15" max="15" width="4.00390625" style="64" customWidth="1"/>
    <col min="16" max="16" width="6.7109375" style="64" customWidth="1"/>
    <col min="17" max="17" width="5.421875" style="64" customWidth="1"/>
    <col min="18" max="18" width="3.57421875" style="64" customWidth="1"/>
    <col min="19" max="19" width="7.7109375" style="64" customWidth="1"/>
    <col min="20" max="20" width="4.7109375" style="64" customWidth="1"/>
    <col min="21" max="21" width="5.00390625" style="64" customWidth="1"/>
    <col min="22" max="22" width="5.140625" style="64" customWidth="1"/>
    <col min="23" max="23" width="5.8515625" style="64" customWidth="1"/>
    <col min="24" max="24" width="3.57421875" style="64" customWidth="1"/>
    <col min="25" max="25" width="2.00390625" style="64" customWidth="1"/>
    <col min="26" max="26" width="1.57421875" style="64" customWidth="1"/>
    <col min="27" max="27" width="3.8515625" style="64" customWidth="1"/>
    <col min="28" max="28" width="11.421875" style="0" customWidth="1"/>
    <col min="29" max="29" width="22.140625" style="0" customWidth="1"/>
    <col min="30" max="30" width="6.421875" style="0" customWidth="1"/>
    <col min="31" max="31" width="1.7109375" style="0" customWidth="1"/>
    <col min="32" max="32" width="6.7109375" style="0" customWidth="1"/>
    <col min="33" max="16384" width="11.421875" style="0" customWidth="1"/>
  </cols>
  <sheetData>
    <row r="1" spans="1:27" ht="15">
      <c r="A1" s="90" t="s">
        <v>14</v>
      </c>
      <c r="B1" s="90"/>
      <c r="C1" s="90"/>
      <c r="D1" s="90"/>
      <c r="E1" s="90"/>
      <c r="F1" s="90"/>
      <c r="G1" s="90"/>
      <c r="H1" s="90"/>
      <c r="I1" s="90"/>
      <c r="J1" s="90"/>
      <c r="K1" s="90"/>
      <c r="L1" s="90"/>
      <c r="M1" s="90"/>
      <c r="N1" s="90"/>
      <c r="O1" s="90"/>
      <c r="P1" s="90"/>
      <c r="Q1" s="90"/>
      <c r="R1" s="90"/>
      <c r="S1" s="90"/>
      <c r="T1" s="90"/>
      <c r="U1" s="90"/>
      <c r="V1" s="90"/>
      <c r="W1" s="90"/>
      <c r="X1" s="90"/>
      <c r="Y1" s="90"/>
      <c r="Z1" s="90"/>
      <c r="AA1" s="90"/>
    </row>
    <row r="2" spans="1:27" ht="18">
      <c r="A2"/>
      <c r="B2"/>
      <c r="C2"/>
      <c r="D2"/>
      <c r="E2"/>
      <c r="F2"/>
      <c r="G2"/>
      <c r="H2"/>
      <c r="I2"/>
      <c r="J2"/>
      <c r="K2"/>
      <c r="L2"/>
      <c r="M2"/>
      <c r="N2" s="42" t="s">
        <v>15</v>
      </c>
      <c r="O2"/>
      <c r="P2"/>
      <c r="Q2"/>
      <c r="R2"/>
      <c r="S2"/>
      <c r="T2"/>
      <c r="U2"/>
      <c r="V2"/>
      <c r="W2"/>
      <c r="X2"/>
      <c r="Y2"/>
      <c r="Z2"/>
      <c r="AA2"/>
    </row>
    <row r="3" spans="1:27" ht="12.75" thickBot="1">
      <c r="A3"/>
      <c r="B3"/>
      <c r="C3"/>
      <c r="D3"/>
      <c r="E3"/>
      <c r="F3"/>
      <c r="G3"/>
      <c r="H3"/>
      <c r="I3"/>
      <c r="J3"/>
      <c r="K3"/>
      <c r="L3"/>
      <c r="M3"/>
      <c r="N3" s="43"/>
      <c r="O3"/>
      <c r="P3"/>
      <c r="Q3"/>
      <c r="R3"/>
      <c r="S3"/>
      <c r="T3"/>
      <c r="U3"/>
      <c r="V3"/>
      <c r="W3"/>
      <c r="X3"/>
      <c r="Y3"/>
      <c r="Z3"/>
      <c r="AA3"/>
    </row>
    <row r="4" spans="1:27" ht="12.75" thickBot="1">
      <c r="A4"/>
      <c r="B4"/>
      <c r="C4"/>
      <c r="D4" s="98" t="s">
        <v>6</v>
      </c>
      <c r="E4" s="99"/>
      <c r="F4" s="44"/>
      <c r="G4"/>
      <c r="H4" s="45"/>
      <c r="I4" s="46"/>
      <c r="J4" s="46"/>
      <c r="K4" s="47"/>
      <c r="L4" s="44"/>
      <c r="M4"/>
      <c r="N4"/>
      <c r="O4"/>
      <c r="P4" s="48" t="s">
        <v>16</v>
      </c>
      <c r="Q4" s="97" t="s">
        <v>57</v>
      </c>
      <c r="R4" s="97"/>
      <c r="S4" s="97"/>
      <c r="T4" s="97"/>
      <c r="U4"/>
      <c r="V4" s="49" t="s">
        <v>17</v>
      </c>
      <c r="W4" s="97" t="s">
        <v>58</v>
      </c>
      <c r="X4" s="97"/>
      <c r="Y4" s="97"/>
      <c r="Z4" s="97"/>
      <c r="AA4" s="97"/>
    </row>
    <row r="5" spans="1:27" ht="12.75" thickBot="1">
      <c r="A5"/>
      <c r="B5"/>
      <c r="C5"/>
      <c r="D5" s="50" t="s">
        <v>18</v>
      </c>
      <c r="E5" s="51"/>
      <c r="F5" s="44" t="s">
        <v>67</v>
      </c>
      <c r="G5"/>
      <c r="H5" s="45"/>
      <c r="I5" s="46"/>
      <c r="J5" s="46"/>
      <c r="K5" s="47"/>
      <c r="L5" s="44"/>
      <c r="M5"/>
      <c r="N5"/>
      <c r="O5"/>
      <c r="P5"/>
      <c r="Q5"/>
      <c r="R5"/>
      <c r="S5"/>
      <c r="T5"/>
      <c r="U5"/>
      <c r="V5"/>
      <c r="W5"/>
      <c r="X5"/>
      <c r="Y5"/>
      <c r="Z5"/>
      <c r="AA5"/>
    </row>
    <row r="6" spans="1:27" ht="12.75" thickBot="1">
      <c r="A6"/>
      <c r="B6"/>
      <c r="C6"/>
      <c r="D6" s="50" t="s">
        <v>19</v>
      </c>
      <c r="E6" s="51"/>
      <c r="F6" s="44"/>
      <c r="G6"/>
      <c r="H6" s="45" t="s">
        <v>20</v>
      </c>
      <c r="I6" s="46"/>
      <c r="J6" s="46"/>
      <c r="K6" s="47"/>
      <c r="L6" s="44" t="s">
        <v>67</v>
      </c>
      <c r="M6"/>
      <c r="N6"/>
      <c r="O6"/>
      <c r="P6" s="52" t="s">
        <v>21</v>
      </c>
      <c r="Q6" s="97">
        <v>38682</v>
      </c>
      <c r="R6" s="97"/>
      <c r="S6" s="53" t="s">
        <v>22</v>
      </c>
      <c r="T6" s="138">
        <v>0.4166666666666667</v>
      </c>
      <c r="U6" s="138"/>
      <c r="V6" s="138"/>
      <c r="W6" s="53" t="s">
        <v>23</v>
      </c>
      <c r="X6" s="138">
        <v>0.8333333333333334</v>
      </c>
      <c r="Y6" s="138"/>
      <c r="Z6" s="138"/>
      <c r="AA6" s="138"/>
    </row>
    <row r="7" spans="1:27" ht="12.75" thickBot="1">
      <c r="A7"/>
      <c r="B7"/>
      <c r="C7"/>
      <c r="D7" s="50"/>
      <c r="E7" s="51"/>
      <c r="F7" s="44"/>
      <c r="G7"/>
      <c r="H7" s="45" t="s">
        <v>24</v>
      </c>
      <c r="I7" s="46"/>
      <c r="J7" s="46"/>
      <c r="K7" s="47"/>
      <c r="L7" s="44"/>
      <c r="M7"/>
      <c r="N7"/>
      <c r="O7"/>
      <c r="P7"/>
      <c r="Q7"/>
      <c r="R7"/>
      <c r="S7"/>
      <c r="T7"/>
      <c r="U7"/>
      <c r="V7"/>
      <c r="W7"/>
      <c r="X7"/>
      <c r="Y7"/>
      <c r="Z7"/>
      <c r="AA7"/>
    </row>
    <row r="8" spans="1:27" ht="12.75" thickBot="1">
      <c r="A8" s="94"/>
      <c r="B8" s="94"/>
      <c r="C8" s="94"/>
      <c r="D8" s="94"/>
      <c r="E8" s="54"/>
      <c r="F8" s="44"/>
      <c r="G8"/>
      <c r="H8" s="45" t="s">
        <v>25</v>
      </c>
      <c r="I8" s="46"/>
      <c r="J8" s="46"/>
      <c r="K8" s="47"/>
      <c r="L8" s="44"/>
      <c r="M8"/>
      <c r="N8"/>
      <c r="O8"/>
      <c r="P8" s="55" t="s">
        <v>26</v>
      </c>
      <c r="Q8"/>
      <c r="R8" s="97" t="s">
        <v>68</v>
      </c>
      <c r="S8" s="97"/>
      <c r="T8" s="97"/>
      <c r="U8" s="97"/>
      <c r="V8" s="97"/>
      <c r="W8" s="97"/>
      <c r="X8" s="97"/>
      <c r="Y8" s="97"/>
      <c r="Z8" s="97"/>
      <c r="AA8" s="97"/>
    </row>
    <row r="9" spans="1:27" ht="12.75" thickBot="1">
      <c r="A9" s="94"/>
      <c r="B9" s="94"/>
      <c r="C9" s="94"/>
      <c r="D9" s="94"/>
      <c r="E9" s="54"/>
      <c r="F9" s="44"/>
      <c r="G9"/>
      <c r="H9" s="45" t="s">
        <v>27</v>
      </c>
      <c r="I9" s="46"/>
      <c r="J9" s="46"/>
      <c r="K9" s="47"/>
      <c r="L9" s="44"/>
      <c r="M9"/>
      <c r="N9"/>
      <c r="O9"/>
      <c r="P9"/>
      <c r="Q9"/>
      <c r="R9" s="89" t="s">
        <v>55</v>
      </c>
      <c r="S9" s="89"/>
      <c r="T9" s="89"/>
      <c r="U9" s="89"/>
      <c r="V9" s="89"/>
      <c r="W9" s="89"/>
      <c r="X9" s="89"/>
      <c r="Y9" s="89"/>
      <c r="Z9" s="89"/>
      <c r="AA9" s="89"/>
    </row>
    <row r="10" spans="1:27" ht="12">
      <c r="A10"/>
      <c r="B10"/>
      <c r="C10"/>
      <c r="D10"/>
      <c r="E10"/>
      <c r="F10"/>
      <c r="G10"/>
      <c r="H10"/>
      <c r="I10"/>
      <c r="J10"/>
      <c r="K10"/>
      <c r="L10"/>
      <c r="M10"/>
      <c r="N10"/>
      <c r="O10"/>
      <c r="P10"/>
      <c r="Q10"/>
      <c r="R10"/>
      <c r="S10"/>
      <c r="T10"/>
      <c r="U10"/>
      <c r="V10"/>
      <c r="W10"/>
      <c r="X10"/>
      <c r="Y10"/>
      <c r="Z10"/>
      <c r="AA10"/>
    </row>
    <row r="11" spans="1:27" ht="12.75">
      <c r="A11" s="91" t="s">
        <v>28</v>
      </c>
      <c r="B11" s="92"/>
      <c r="C11" s="92"/>
      <c r="D11" s="93"/>
      <c r="E11" s="91" t="s">
        <v>29</v>
      </c>
      <c r="F11" s="92"/>
      <c r="G11" s="92"/>
      <c r="H11" s="92"/>
      <c r="I11" s="92"/>
      <c r="J11" s="92"/>
      <c r="K11" s="92"/>
      <c r="L11" s="93"/>
      <c r="M11" s="28"/>
      <c r="N11" s="28"/>
      <c r="O11" s="28"/>
      <c r="P11" s="91" t="s">
        <v>28</v>
      </c>
      <c r="Q11" s="92"/>
      <c r="R11" s="92"/>
      <c r="S11" s="93"/>
      <c r="T11" s="95" t="s">
        <v>30</v>
      </c>
      <c r="U11" s="96"/>
      <c r="V11" s="96"/>
      <c r="W11" s="96"/>
      <c r="X11" s="96"/>
      <c r="Y11" s="96"/>
      <c r="Z11" s="96"/>
      <c r="AA11" s="96"/>
    </row>
    <row r="12" spans="1:27" ht="12.75" customHeight="1">
      <c r="A12" s="91" t="s">
        <v>31</v>
      </c>
      <c r="B12" s="92"/>
      <c r="C12" s="92"/>
      <c r="D12" s="93"/>
      <c r="E12" s="95" t="str">
        <f>Eingabe!B2</f>
        <v>TSCHECHISCHE REPUBLIK</v>
      </c>
      <c r="F12" s="96"/>
      <c r="G12" s="96"/>
      <c r="H12" s="96"/>
      <c r="I12" s="96"/>
      <c r="J12" s="96"/>
      <c r="K12" s="96"/>
      <c r="L12" s="96"/>
      <c r="M12" s="28"/>
      <c r="N12" s="28"/>
      <c r="O12" s="28"/>
      <c r="P12" s="91" t="s">
        <v>31</v>
      </c>
      <c r="Q12" s="92"/>
      <c r="R12" s="92"/>
      <c r="S12" s="93"/>
      <c r="T12" s="95" t="str">
        <f>Eingabe!J2</f>
        <v>ÖSTERREICH</v>
      </c>
      <c r="U12" s="96"/>
      <c r="V12" s="96"/>
      <c r="W12" s="96"/>
      <c r="X12" s="96"/>
      <c r="Y12" s="96"/>
      <c r="Z12" s="96"/>
      <c r="AA12" s="96"/>
    </row>
    <row r="13" spans="1:27" ht="13.5" thickBot="1">
      <c r="A13" s="141" t="s">
        <v>32</v>
      </c>
      <c r="B13" s="142"/>
      <c r="C13" s="141" t="s">
        <v>46</v>
      </c>
      <c r="D13" s="142"/>
      <c r="E13" s="144"/>
      <c r="F13" s="145"/>
      <c r="G13" s="145"/>
      <c r="H13" s="145"/>
      <c r="I13" s="145"/>
      <c r="J13" s="145"/>
      <c r="K13" s="145"/>
      <c r="L13" s="145"/>
      <c r="M13" s="28"/>
      <c r="N13" s="28"/>
      <c r="O13" s="28"/>
      <c r="P13" s="141" t="s">
        <v>32</v>
      </c>
      <c r="Q13" s="142"/>
      <c r="R13" s="141" t="s">
        <v>46</v>
      </c>
      <c r="S13" s="142"/>
      <c r="T13" s="144"/>
      <c r="U13" s="145"/>
      <c r="V13" s="145"/>
      <c r="W13" s="145"/>
      <c r="X13" s="145"/>
      <c r="Y13" s="145"/>
      <c r="Z13" s="145"/>
      <c r="AA13" s="145"/>
    </row>
    <row r="14" spans="1:27" ht="12.75">
      <c r="A14" s="116" t="str">
        <f>Eingabe!B4</f>
        <v>Dvořák Zdeněk</v>
      </c>
      <c r="B14" s="117"/>
      <c r="C14" s="117"/>
      <c r="D14" s="118"/>
      <c r="E14" s="56" t="s">
        <v>33</v>
      </c>
      <c r="F14" s="56" t="s">
        <v>34</v>
      </c>
      <c r="G14" s="56" t="s">
        <v>35</v>
      </c>
      <c r="H14" s="56" t="s">
        <v>5</v>
      </c>
      <c r="I14" s="100" t="s">
        <v>36</v>
      </c>
      <c r="J14" s="101"/>
      <c r="K14" s="100" t="s">
        <v>37</v>
      </c>
      <c r="L14" s="140"/>
      <c r="M14" s="28"/>
      <c r="N14" s="28"/>
      <c r="O14" s="28"/>
      <c r="P14" s="116" t="str">
        <f>Eingabe!J4</f>
        <v>Strasser Thomas</v>
      </c>
      <c r="Q14" s="117"/>
      <c r="R14" s="117"/>
      <c r="S14" s="118"/>
      <c r="T14" s="56" t="s">
        <v>33</v>
      </c>
      <c r="U14" s="56" t="s">
        <v>34</v>
      </c>
      <c r="V14" s="56" t="s">
        <v>35</v>
      </c>
      <c r="W14" s="56" t="s">
        <v>5</v>
      </c>
      <c r="X14" s="100" t="s">
        <v>36</v>
      </c>
      <c r="Y14" s="101"/>
      <c r="Z14" s="100" t="s">
        <v>37</v>
      </c>
      <c r="AA14" s="140"/>
    </row>
    <row r="15" spans="1:27" ht="12.75">
      <c r="A15" s="111" t="str">
        <f>Eingabe!B5</f>
        <v> </v>
      </c>
      <c r="B15" s="113"/>
      <c r="C15" s="119">
        <f>Eingabe!C5</f>
        <v>30875</v>
      </c>
      <c r="D15" s="120"/>
      <c r="E15" s="57">
        <f>Eingabe!G4</f>
        <v>1</v>
      </c>
      <c r="F15" s="57">
        <f>Eingabe!F4</f>
        <v>45</v>
      </c>
      <c r="G15" s="57">
        <f>Eingabe!E4</f>
        <v>94</v>
      </c>
      <c r="H15" s="57">
        <f>SUM(F15:G15)</f>
        <v>139</v>
      </c>
      <c r="I15" s="109"/>
      <c r="J15" s="110"/>
      <c r="K15" s="102"/>
      <c r="L15" s="103"/>
      <c r="M15" s="28"/>
      <c r="N15" s="28"/>
      <c r="O15" s="28"/>
      <c r="P15" s="111">
        <f>Eingabe!J5</f>
        <v>1563</v>
      </c>
      <c r="Q15" s="113"/>
      <c r="R15" s="119">
        <f>Eingabe!K5</f>
        <v>30729</v>
      </c>
      <c r="S15" s="120"/>
      <c r="T15" s="57">
        <f>Eingabe!O4</f>
        <v>1</v>
      </c>
      <c r="U15" s="57">
        <f>Eingabe!N4</f>
        <v>41</v>
      </c>
      <c r="V15" s="57">
        <f>Eingabe!M4</f>
        <v>95</v>
      </c>
      <c r="W15" s="57">
        <f>SUM(U15:V15)</f>
        <v>136</v>
      </c>
      <c r="X15" s="109"/>
      <c r="Y15" s="110"/>
      <c r="Z15" s="102"/>
      <c r="AA15" s="103"/>
    </row>
    <row r="16" spans="1:27" ht="12.75">
      <c r="A16" s="111" t="str">
        <f>Eingabe!B7</f>
        <v> </v>
      </c>
      <c r="B16" s="112"/>
      <c r="C16" s="112"/>
      <c r="D16" s="113"/>
      <c r="E16" s="57">
        <f>Eingabe!G5</f>
        <v>0</v>
      </c>
      <c r="F16" s="57">
        <f>Eingabe!F5</f>
        <v>45</v>
      </c>
      <c r="G16" s="57">
        <f>Eingabe!E5</f>
        <v>102</v>
      </c>
      <c r="H16" s="57">
        <f>SUM(F16:G16)</f>
        <v>147</v>
      </c>
      <c r="I16" s="109"/>
      <c r="J16" s="110"/>
      <c r="K16" s="104"/>
      <c r="L16" s="105"/>
      <c r="M16" s="28"/>
      <c r="N16" s="28"/>
      <c r="O16" s="28"/>
      <c r="P16" s="111" t="str">
        <f>Eingabe!J7</f>
        <v> </v>
      </c>
      <c r="Q16" s="112"/>
      <c r="R16" s="112"/>
      <c r="S16" s="113"/>
      <c r="T16" s="57">
        <f>Eingabe!O5</f>
        <v>0</v>
      </c>
      <c r="U16" s="57">
        <f>Eingabe!N5</f>
        <v>61</v>
      </c>
      <c r="V16" s="57">
        <f>Eingabe!M5</f>
        <v>94</v>
      </c>
      <c r="W16" s="57">
        <f>SUM(U16:V16)</f>
        <v>155</v>
      </c>
      <c r="X16" s="109"/>
      <c r="Y16" s="110"/>
      <c r="Z16" s="104"/>
      <c r="AA16" s="105"/>
    </row>
    <row r="17" spans="1:27" ht="12.75">
      <c r="A17" s="111" t="str">
        <f>Eingabe!B8</f>
        <v> </v>
      </c>
      <c r="B17" s="113"/>
      <c r="C17" s="119" t="str">
        <f>Eingabe!C8</f>
        <v> </v>
      </c>
      <c r="D17" s="120"/>
      <c r="E17" s="57">
        <f>Eingabe!G6</f>
        <v>0</v>
      </c>
      <c r="F17" s="57">
        <f>Eingabe!F6</f>
        <v>44</v>
      </c>
      <c r="G17" s="57">
        <f>Eingabe!E6</f>
        <v>96</v>
      </c>
      <c r="H17" s="57">
        <f>SUM(F17:G17)</f>
        <v>140</v>
      </c>
      <c r="I17" s="109"/>
      <c r="J17" s="110"/>
      <c r="K17" s="104"/>
      <c r="L17" s="105"/>
      <c r="M17" s="28"/>
      <c r="N17" s="28"/>
      <c r="O17" s="28"/>
      <c r="P17" s="111" t="str">
        <f>Eingabe!J8</f>
        <v> </v>
      </c>
      <c r="Q17" s="113"/>
      <c r="R17" s="119" t="str">
        <f>Eingabe!K8</f>
        <v> </v>
      </c>
      <c r="S17" s="120"/>
      <c r="T17" s="57">
        <f>Eingabe!O6</f>
        <v>2</v>
      </c>
      <c r="U17" s="57">
        <f>Eingabe!N6</f>
        <v>52</v>
      </c>
      <c r="V17" s="57">
        <f>Eingabe!M6</f>
        <v>94</v>
      </c>
      <c r="W17" s="57">
        <f>SUM(U17:V17)</f>
        <v>146</v>
      </c>
      <c r="X17" s="109"/>
      <c r="Y17" s="110"/>
      <c r="Z17" s="104"/>
      <c r="AA17" s="105"/>
    </row>
    <row r="18" spans="1:27" ht="13.5" thickBot="1">
      <c r="A18" s="111" t="str">
        <f>Eingabe!B10</f>
        <v> </v>
      </c>
      <c r="B18" s="112"/>
      <c r="C18" s="112"/>
      <c r="D18" s="113"/>
      <c r="E18" s="58">
        <f>Eingabe!G7</f>
        <v>0</v>
      </c>
      <c r="F18" s="58">
        <f>Eingabe!F7</f>
        <v>44</v>
      </c>
      <c r="G18" s="58">
        <f>Eingabe!E7</f>
        <v>99</v>
      </c>
      <c r="H18" s="58">
        <f>SUM(F18:G18)</f>
        <v>143</v>
      </c>
      <c r="I18" s="109"/>
      <c r="J18" s="110"/>
      <c r="K18" s="104"/>
      <c r="L18" s="105"/>
      <c r="M18" s="28"/>
      <c r="N18" s="28"/>
      <c r="O18" s="28"/>
      <c r="P18" s="111" t="str">
        <f>Eingabe!J10</f>
        <v> </v>
      </c>
      <c r="Q18" s="112"/>
      <c r="R18" s="112"/>
      <c r="S18" s="113"/>
      <c r="T18" s="58">
        <f>Eingabe!O7</f>
        <v>0</v>
      </c>
      <c r="U18" s="58">
        <f>Eingabe!N7</f>
        <v>62</v>
      </c>
      <c r="V18" s="58">
        <f>Eingabe!M7</f>
        <v>84</v>
      </c>
      <c r="W18" s="58">
        <f>SUM(U18:V18)</f>
        <v>146</v>
      </c>
      <c r="X18" s="109"/>
      <c r="Y18" s="110"/>
      <c r="Z18" s="104"/>
      <c r="AA18" s="105"/>
    </row>
    <row r="19" spans="1:27" ht="13.5" thickBot="1">
      <c r="A19" s="114" t="str">
        <f>Eingabe!B11</f>
        <v> </v>
      </c>
      <c r="B19" s="115"/>
      <c r="C19" s="108" t="str">
        <f>Eingabe!C11</f>
        <v> </v>
      </c>
      <c r="D19" s="83"/>
      <c r="E19" s="59">
        <f>SUM(E15:E18)</f>
        <v>1</v>
      </c>
      <c r="F19" s="59">
        <f>SUM(F15:F18)</f>
        <v>178</v>
      </c>
      <c r="G19" s="59">
        <f>SUM(G15:G18)</f>
        <v>391</v>
      </c>
      <c r="H19" s="59">
        <f>SUM(H15:H18)</f>
        <v>569</v>
      </c>
      <c r="I19" s="133"/>
      <c r="J19" s="134"/>
      <c r="K19" s="106"/>
      <c r="L19" s="107"/>
      <c r="M19" s="28"/>
      <c r="N19" s="28"/>
      <c r="O19" s="28"/>
      <c r="P19" s="114" t="str">
        <f>Eingabe!J11</f>
        <v> </v>
      </c>
      <c r="Q19" s="115"/>
      <c r="R19" s="108" t="str">
        <f>Eingabe!K11</f>
        <v> </v>
      </c>
      <c r="S19" s="83"/>
      <c r="T19" s="59">
        <f>SUM(T15:T18)</f>
        <v>3</v>
      </c>
      <c r="U19" s="59">
        <f>SUM(U15:U18)</f>
        <v>216</v>
      </c>
      <c r="V19" s="59">
        <f>SUM(V15:V18)</f>
        <v>367</v>
      </c>
      <c r="W19" s="59">
        <f>SUM(W15:W18)</f>
        <v>583</v>
      </c>
      <c r="X19" s="133"/>
      <c r="Y19" s="134"/>
      <c r="Z19" s="106"/>
      <c r="AA19" s="107"/>
    </row>
    <row r="20" spans="1:27" ht="4.5" customHeight="1" thickBot="1">
      <c r="A20" s="28"/>
      <c r="B20" s="28"/>
      <c r="C20" s="28"/>
      <c r="D20" s="28"/>
      <c r="E20" s="28"/>
      <c r="F20" s="28"/>
      <c r="G20" s="28"/>
      <c r="H20" s="28"/>
      <c r="I20" s="60"/>
      <c r="J20" s="28"/>
      <c r="K20" s="28"/>
      <c r="L20" s="28"/>
      <c r="M20" s="28"/>
      <c r="N20" s="28"/>
      <c r="O20" s="28"/>
      <c r="P20" s="28"/>
      <c r="Q20" s="28"/>
      <c r="R20" s="28"/>
      <c r="S20" s="28"/>
      <c r="T20" s="28"/>
      <c r="U20" s="28"/>
      <c r="V20" s="28"/>
      <c r="W20" s="28"/>
      <c r="X20" s="28"/>
      <c r="Y20" s="28"/>
      <c r="Z20" s="28"/>
      <c r="AA20" s="28"/>
    </row>
    <row r="21" spans="1:27" ht="12.75">
      <c r="A21" s="116" t="str">
        <f>Eingabe!B15</f>
        <v>Kotyza Jan</v>
      </c>
      <c r="B21" s="117"/>
      <c r="C21" s="117"/>
      <c r="D21" s="118"/>
      <c r="E21" s="56" t="s">
        <v>33</v>
      </c>
      <c r="F21" s="56" t="s">
        <v>34</v>
      </c>
      <c r="G21" s="56" t="s">
        <v>35</v>
      </c>
      <c r="H21" s="56" t="s">
        <v>5</v>
      </c>
      <c r="I21" s="100" t="s">
        <v>36</v>
      </c>
      <c r="J21" s="101"/>
      <c r="K21" s="100" t="s">
        <v>37</v>
      </c>
      <c r="L21" s="140"/>
      <c r="M21" s="28"/>
      <c r="N21" s="28"/>
      <c r="O21" s="28"/>
      <c r="P21" s="116" t="str">
        <f>Eingabe!J15</f>
        <v>Vsetecka Philipp</v>
      </c>
      <c r="Q21" s="117"/>
      <c r="R21" s="117"/>
      <c r="S21" s="118"/>
      <c r="T21" s="56" t="s">
        <v>33</v>
      </c>
      <c r="U21" s="56" t="s">
        <v>34</v>
      </c>
      <c r="V21" s="56" t="s">
        <v>35</v>
      </c>
      <c r="W21" s="56" t="s">
        <v>5</v>
      </c>
      <c r="X21" s="100" t="s">
        <v>36</v>
      </c>
      <c r="Y21" s="101"/>
      <c r="Z21" s="100" t="s">
        <v>37</v>
      </c>
      <c r="AA21" s="140"/>
    </row>
    <row r="22" spans="1:27" ht="12.75">
      <c r="A22" s="111" t="str">
        <f>Eingabe!B16</f>
        <v> </v>
      </c>
      <c r="B22" s="113"/>
      <c r="C22" s="119">
        <f>Eingabe!C16</f>
        <v>30377</v>
      </c>
      <c r="D22" s="120"/>
      <c r="E22" s="57">
        <f>Eingabe!G15</f>
        <v>0</v>
      </c>
      <c r="F22" s="57">
        <f>Eingabe!F15</f>
        <v>43</v>
      </c>
      <c r="G22" s="57">
        <f>Eingabe!E15</f>
        <v>93</v>
      </c>
      <c r="H22" s="57">
        <f>SUM(F22:G22)</f>
        <v>136</v>
      </c>
      <c r="I22" s="109"/>
      <c r="J22" s="110"/>
      <c r="K22" s="102"/>
      <c r="L22" s="103"/>
      <c r="M22" s="28"/>
      <c r="N22" s="28"/>
      <c r="O22" s="28"/>
      <c r="P22" s="111">
        <f>Eingabe!J16</f>
        <v>844</v>
      </c>
      <c r="Q22" s="113"/>
      <c r="R22" s="119">
        <f>Eingabe!K16</f>
        <v>31969</v>
      </c>
      <c r="S22" s="120"/>
      <c r="T22" s="57">
        <f>Eingabe!O15</f>
        <v>0</v>
      </c>
      <c r="U22" s="57">
        <f>Eingabe!N15</f>
        <v>54</v>
      </c>
      <c r="V22" s="57">
        <f>Eingabe!M15</f>
        <v>95</v>
      </c>
      <c r="W22" s="57">
        <f>SUM(U22:V22)</f>
        <v>149</v>
      </c>
      <c r="X22" s="109"/>
      <c r="Y22" s="110"/>
      <c r="Z22" s="102"/>
      <c r="AA22" s="103"/>
    </row>
    <row r="23" spans="1:27" ht="12.75">
      <c r="A23" s="111" t="str">
        <f>Eingabe!B18</f>
        <v> </v>
      </c>
      <c r="B23" s="112"/>
      <c r="C23" s="112"/>
      <c r="D23" s="113"/>
      <c r="E23" s="57">
        <f>Eingabe!G16</f>
        <v>0</v>
      </c>
      <c r="F23" s="57">
        <f>Eingabe!F16</f>
        <v>54</v>
      </c>
      <c r="G23" s="57">
        <f>Eingabe!E16</f>
        <v>93</v>
      </c>
      <c r="H23" s="57">
        <f>SUM(F23:G23)</f>
        <v>147</v>
      </c>
      <c r="I23" s="109"/>
      <c r="J23" s="110"/>
      <c r="K23" s="104"/>
      <c r="L23" s="105"/>
      <c r="M23" s="28"/>
      <c r="N23" s="28"/>
      <c r="O23" s="28"/>
      <c r="P23" s="111" t="str">
        <f>Eingabe!J18</f>
        <v> </v>
      </c>
      <c r="Q23" s="112"/>
      <c r="R23" s="112"/>
      <c r="S23" s="113"/>
      <c r="T23" s="57">
        <f>Eingabe!O16</f>
        <v>0</v>
      </c>
      <c r="U23" s="57">
        <f>Eingabe!N16</f>
        <v>45</v>
      </c>
      <c r="V23" s="57">
        <f>Eingabe!M16</f>
        <v>88</v>
      </c>
      <c r="W23" s="57">
        <f>SUM(U23:V23)</f>
        <v>133</v>
      </c>
      <c r="X23" s="109"/>
      <c r="Y23" s="110"/>
      <c r="Z23" s="104"/>
      <c r="AA23" s="105"/>
    </row>
    <row r="24" spans="1:27" ht="12.75">
      <c r="A24" s="111" t="str">
        <f>Eingabe!B19</f>
        <v> </v>
      </c>
      <c r="B24" s="113"/>
      <c r="C24" s="119" t="str">
        <f>Eingabe!C19</f>
        <v> </v>
      </c>
      <c r="D24" s="120"/>
      <c r="E24" s="57">
        <f>Eingabe!G17</f>
        <v>0</v>
      </c>
      <c r="F24" s="57">
        <f>Eingabe!F17</f>
        <v>53</v>
      </c>
      <c r="G24" s="57">
        <f>Eingabe!E17</f>
        <v>96</v>
      </c>
      <c r="H24" s="57">
        <f>SUM(F24:G24)</f>
        <v>149</v>
      </c>
      <c r="I24" s="109"/>
      <c r="J24" s="110"/>
      <c r="K24" s="104"/>
      <c r="L24" s="105"/>
      <c r="M24" s="28"/>
      <c r="N24" s="28"/>
      <c r="O24" s="28"/>
      <c r="P24" s="111" t="str">
        <f>Eingabe!J19</f>
        <v> </v>
      </c>
      <c r="Q24" s="113"/>
      <c r="R24" s="119" t="str">
        <f>Eingabe!K19</f>
        <v> </v>
      </c>
      <c r="S24" s="120"/>
      <c r="T24" s="57">
        <f>Eingabe!O17</f>
        <v>0</v>
      </c>
      <c r="U24" s="57">
        <f>Eingabe!N17</f>
        <v>63</v>
      </c>
      <c r="V24" s="57">
        <f>Eingabe!M17</f>
        <v>82</v>
      </c>
      <c r="W24" s="57">
        <f>SUM(U24:V24)</f>
        <v>145</v>
      </c>
      <c r="X24" s="109"/>
      <c r="Y24" s="110"/>
      <c r="Z24" s="104"/>
      <c r="AA24" s="105"/>
    </row>
    <row r="25" spans="1:27" ht="13.5" thickBot="1">
      <c r="A25" s="111" t="str">
        <f>Eingabe!B21</f>
        <v> </v>
      </c>
      <c r="B25" s="112"/>
      <c r="C25" s="112"/>
      <c r="D25" s="113"/>
      <c r="E25" s="58">
        <f>Eingabe!G18</f>
        <v>0</v>
      </c>
      <c r="F25" s="58">
        <f>Eingabe!F18</f>
        <v>50</v>
      </c>
      <c r="G25" s="58">
        <f>Eingabe!E18</f>
        <v>95</v>
      </c>
      <c r="H25" s="58">
        <f>SUM(F25:G25)</f>
        <v>145</v>
      </c>
      <c r="I25" s="109"/>
      <c r="J25" s="110"/>
      <c r="K25" s="104"/>
      <c r="L25" s="105"/>
      <c r="M25" s="28"/>
      <c r="N25" s="28"/>
      <c r="O25" s="28"/>
      <c r="P25" s="111" t="str">
        <f>Eingabe!J21</f>
        <v> </v>
      </c>
      <c r="Q25" s="112"/>
      <c r="R25" s="112"/>
      <c r="S25" s="113"/>
      <c r="T25" s="58">
        <f>Eingabe!O18</f>
        <v>0</v>
      </c>
      <c r="U25" s="58">
        <f>Eingabe!N18</f>
        <v>43</v>
      </c>
      <c r="V25" s="58">
        <f>Eingabe!M18</f>
        <v>92</v>
      </c>
      <c r="W25" s="58">
        <f>SUM(U25:V25)</f>
        <v>135</v>
      </c>
      <c r="X25" s="109"/>
      <c r="Y25" s="110"/>
      <c r="Z25" s="104"/>
      <c r="AA25" s="105"/>
    </row>
    <row r="26" spans="1:27" ht="13.5" thickBot="1">
      <c r="A26" s="114" t="str">
        <f>Eingabe!B22</f>
        <v> </v>
      </c>
      <c r="B26" s="115"/>
      <c r="C26" s="108" t="str">
        <f>Eingabe!C22</f>
        <v> </v>
      </c>
      <c r="D26" s="83"/>
      <c r="E26" s="59">
        <f>SUM(E22:E25)</f>
        <v>0</v>
      </c>
      <c r="F26" s="59">
        <f>SUM(F22:F25)</f>
        <v>200</v>
      </c>
      <c r="G26" s="59">
        <f>SUM(G22:G25)</f>
        <v>377</v>
      </c>
      <c r="H26" s="59">
        <f>SUM(H22:H25)</f>
        <v>577</v>
      </c>
      <c r="I26" s="133"/>
      <c r="J26" s="134"/>
      <c r="K26" s="106"/>
      <c r="L26" s="107"/>
      <c r="M26" s="28"/>
      <c r="N26" s="28"/>
      <c r="O26" s="28"/>
      <c r="P26" s="114" t="str">
        <f>Eingabe!J22</f>
        <v> </v>
      </c>
      <c r="Q26" s="115"/>
      <c r="R26" s="108" t="str">
        <f>Eingabe!K22</f>
        <v> </v>
      </c>
      <c r="S26" s="83"/>
      <c r="T26" s="59">
        <f>SUM(T22:T25)</f>
        <v>0</v>
      </c>
      <c r="U26" s="59">
        <f>SUM(U22:U25)</f>
        <v>205</v>
      </c>
      <c r="V26" s="59">
        <f>SUM(V22:V25)</f>
        <v>357</v>
      </c>
      <c r="W26" s="59">
        <f>SUM(W22:W25)</f>
        <v>562</v>
      </c>
      <c r="X26" s="133"/>
      <c r="Y26" s="134"/>
      <c r="Z26" s="106"/>
      <c r="AA26" s="107"/>
    </row>
    <row r="27" spans="1:27" ht="4.5" customHeight="1" thickBot="1">
      <c r="A27" s="28"/>
      <c r="B27" s="28"/>
      <c r="C27" s="28"/>
      <c r="D27" s="28"/>
      <c r="E27" s="28"/>
      <c r="F27" s="28"/>
      <c r="G27" s="28"/>
      <c r="H27" s="28"/>
      <c r="I27" s="60"/>
      <c r="J27" s="28"/>
      <c r="K27" s="28"/>
      <c r="L27" s="28"/>
      <c r="M27" s="28"/>
      <c r="N27" s="28"/>
      <c r="O27" s="28"/>
      <c r="P27" s="28"/>
      <c r="Q27" s="28"/>
      <c r="R27" s="28"/>
      <c r="S27" s="28"/>
      <c r="T27" s="28"/>
      <c r="U27" s="28"/>
      <c r="V27" s="28"/>
      <c r="W27" s="28"/>
      <c r="X27" s="28"/>
      <c r="Y27" s="28"/>
      <c r="Z27" s="28"/>
      <c r="AA27" s="28"/>
    </row>
    <row r="28" spans="1:27" ht="12.75">
      <c r="A28" s="116" t="str">
        <f>Eingabe!B25</f>
        <v>Mika Petr</v>
      </c>
      <c r="B28" s="117"/>
      <c r="C28" s="117"/>
      <c r="D28" s="118"/>
      <c r="E28" s="56" t="s">
        <v>33</v>
      </c>
      <c r="F28" s="56" t="s">
        <v>34</v>
      </c>
      <c r="G28" s="56" t="s">
        <v>35</v>
      </c>
      <c r="H28" s="56" t="s">
        <v>5</v>
      </c>
      <c r="I28" s="100" t="s">
        <v>36</v>
      </c>
      <c r="J28" s="101"/>
      <c r="K28" s="100" t="s">
        <v>37</v>
      </c>
      <c r="L28" s="140"/>
      <c r="M28" s="28"/>
      <c r="N28" s="28"/>
      <c r="O28" s="28"/>
      <c r="P28" s="116" t="str">
        <f>Eingabe!J25</f>
        <v>Strohmayer Peter</v>
      </c>
      <c r="Q28" s="117"/>
      <c r="R28" s="117"/>
      <c r="S28" s="118"/>
      <c r="T28" s="56" t="s">
        <v>33</v>
      </c>
      <c r="U28" s="56" t="s">
        <v>34</v>
      </c>
      <c r="V28" s="56" t="s">
        <v>35</v>
      </c>
      <c r="W28" s="56" t="s">
        <v>5</v>
      </c>
      <c r="X28" s="100" t="s">
        <v>36</v>
      </c>
      <c r="Y28" s="101"/>
      <c r="Z28" s="100" t="s">
        <v>37</v>
      </c>
      <c r="AA28" s="140"/>
    </row>
    <row r="29" spans="1:27" ht="12.75">
      <c r="A29" s="111">
        <f>Eingabe!B26</f>
        <v>0</v>
      </c>
      <c r="B29" s="113"/>
      <c r="C29" s="119">
        <f>Eingabe!C26</f>
        <v>30485</v>
      </c>
      <c r="D29" s="120"/>
      <c r="E29" s="57">
        <f>Eingabe!G25</f>
        <v>0</v>
      </c>
      <c r="F29" s="57">
        <f>Eingabe!F25</f>
        <v>36</v>
      </c>
      <c r="G29" s="57">
        <f>Eingabe!E25</f>
        <v>101</v>
      </c>
      <c r="H29" s="57">
        <f>SUM(F29:G29)</f>
        <v>137</v>
      </c>
      <c r="I29" s="109"/>
      <c r="J29" s="110"/>
      <c r="K29" s="102"/>
      <c r="L29" s="103"/>
      <c r="M29" s="28"/>
      <c r="N29" s="28"/>
      <c r="O29" s="28"/>
      <c r="P29" s="111">
        <f>Eingabe!J26</f>
        <v>1441</v>
      </c>
      <c r="Q29" s="113"/>
      <c r="R29" s="119">
        <f>Eingabe!K26</f>
        <v>30279</v>
      </c>
      <c r="S29" s="120"/>
      <c r="T29" s="57">
        <f>Eingabe!O25</f>
        <v>0</v>
      </c>
      <c r="U29" s="57">
        <f>Eingabe!N25</f>
        <v>50</v>
      </c>
      <c r="V29" s="57">
        <f>Eingabe!M25</f>
        <v>78</v>
      </c>
      <c r="W29" s="57">
        <f>SUM(U29:V29)</f>
        <v>128</v>
      </c>
      <c r="X29" s="109"/>
      <c r="Y29" s="110"/>
      <c r="Z29" s="102"/>
      <c r="AA29" s="103"/>
    </row>
    <row r="30" spans="1:27" ht="12.75">
      <c r="A30" s="111" t="str">
        <f>Eingabe!B28</f>
        <v> </v>
      </c>
      <c r="B30" s="112"/>
      <c r="C30" s="112"/>
      <c r="D30" s="113"/>
      <c r="E30" s="57">
        <f>Eingabe!G26</f>
        <v>2</v>
      </c>
      <c r="F30" s="57">
        <f>Eingabe!F26</f>
        <v>42</v>
      </c>
      <c r="G30" s="57">
        <f>Eingabe!E26</f>
        <v>104</v>
      </c>
      <c r="H30" s="57">
        <f>SUM(F30:G30)</f>
        <v>146</v>
      </c>
      <c r="I30" s="109"/>
      <c r="J30" s="110"/>
      <c r="K30" s="104"/>
      <c r="L30" s="105"/>
      <c r="M30" s="28"/>
      <c r="N30" s="28"/>
      <c r="O30" s="28"/>
      <c r="P30" s="111" t="str">
        <f>Eingabe!J28</f>
        <v> </v>
      </c>
      <c r="Q30" s="112"/>
      <c r="R30" s="112"/>
      <c r="S30" s="113"/>
      <c r="T30" s="57">
        <f>Eingabe!O26</f>
        <v>0</v>
      </c>
      <c r="U30" s="57">
        <f>Eingabe!N26</f>
        <v>43</v>
      </c>
      <c r="V30" s="57">
        <f>Eingabe!M26</f>
        <v>99</v>
      </c>
      <c r="W30" s="57">
        <f>SUM(U30:V30)</f>
        <v>142</v>
      </c>
      <c r="X30" s="109"/>
      <c r="Y30" s="110"/>
      <c r="Z30" s="104"/>
      <c r="AA30" s="105"/>
    </row>
    <row r="31" spans="1:27" ht="12.75">
      <c r="A31" s="111" t="str">
        <f>Eingabe!B29</f>
        <v> </v>
      </c>
      <c r="B31" s="113"/>
      <c r="C31" s="119" t="str">
        <f>Eingabe!C29</f>
        <v> </v>
      </c>
      <c r="D31" s="120"/>
      <c r="E31" s="57">
        <f>Eingabe!G27</f>
        <v>0</v>
      </c>
      <c r="F31" s="57">
        <f>Eingabe!F27</f>
        <v>54</v>
      </c>
      <c r="G31" s="57">
        <f>Eingabe!E27</f>
        <v>99</v>
      </c>
      <c r="H31" s="57">
        <f>SUM(F31:G31)</f>
        <v>153</v>
      </c>
      <c r="I31" s="109"/>
      <c r="J31" s="110"/>
      <c r="K31" s="104"/>
      <c r="L31" s="105"/>
      <c r="M31" s="28"/>
      <c r="N31" s="28"/>
      <c r="O31" s="28"/>
      <c r="P31" s="111" t="str">
        <f>Eingabe!J29</f>
        <v> </v>
      </c>
      <c r="Q31" s="113"/>
      <c r="R31" s="119" t="str">
        <f>Eingabe!K29</f>
        <v> </v>
      </c>
      <c r="S31" s="120"/>
      <c r="T31" s="57">
        <f>Eingabe!O27</f>
        <v>1</v>
      </c>
      <c r="U31" s="57">
        <f>Eingabe!N27</f>
        <v>50</v>
      </c>
      <c r="V31" s="57">
        <f>Eingabe!M27</f>
        <v>101</v>
      </c>
      <c r="W31" s="57">
        <f>SUM(U31:V31)</f>
        <v>151</v>
      </c>
      <c r="X31" s="109"/>
      <c r="Y31" s="110"/>
      <c r="Z31" s="104"/>
      <c r="AA31" s="105"/>
    </row>
    <row r="32" spans="1:27" ht="13.5" thickBot="1">
      <c r="A32" s="111" t="str">
        <f>Eingabe!B31</f>
        <v> </v>
      </c>
      <c r="B32" s="112"/>
      <c r="C32" s="112"/>
      <c r="D32" s="113"/>
      <c r="E32" s="58">
        <f>Eingabe!G28</f>
        <v>1</v>
      </c>
      <c r="F32" s="58">
        <f>Eingabe!F28</f>
        <v>42</v>
      </c>
      <c r="G32" s="58">
        <f>Eingabe!E28</f>
        <v>81</v>
      </c>
      <c r="H32" s="58">
        <f>SUM(F32:G32)</f>
        <v>123</v>
      </c>
      <c r="I32" s="109"/>
      <c r="J32" s="110"/>
      <c r="K32" s="104"/>
      <c r="L32" s="105"/>
      <c r="M32" s="28"/>
      <c r="N32" s="28"/>
      <c r="O32" s="28"/>
      <c r="P32" s="111" t="str">
        <f>Eingabe!J31</f>
        <v> </v>
      </c>
      <c r="Q32" s="112"/>
      <c r="R32" s="112"/>
      <c r="S32" s="113"/>
      <c r="T32" s="58">
        <f>Eingabe!O28</f>
        <v>1</v>
      </c>
      <c r="U32" s="58">
        <f>Eingabe!N28</f>
        <v>49</v>
      </c>
      <c r="V32" s="58">
        <f>Eingabe!M28</f>
        <v>94</v>
      </c>
      <c r="W32" s="58">
        <f>SUM(U32:V32)</f>
        <v>143</v>
      </c>
      <c r="X32" s="109"/>
      <c r="Y32" s="110"/>
      <c r="Z32" s="104"/>
      <c r="AA32" s="105"/>
    </row>
    <row r="33" spans="1:27" ht="13.5" thickBot="1">
      <c r="A33" s="114" t="str">
        <f>Eingabe!B32</f>
        <v> </v>
      </c>
      <c r="B33" s="115"/>
      <c r="C33" s="108" t="str">
        <f>Eingabe!C32</f>
        <v> </v>
      </c>
      <c r="D33" s="83"/>
      <c r="E33" s="59">
        <f>SUM(E29:E32)</f>
        <v>3</v>
      </c>
      <c r="F33" s="59">
        <f>SUM(F29:F32)</f>
        <v>174</v>
      </c>
      <c r="G33" s="59">
        <f>SUM(G29:G32)</f>
        <v>385</v>
      </c>
      <c r="H33" s="59">
        <f>SUM(H29:H32)</f>
        <v>559</v>
      </c>
      <c r="I33" s="133"/>
      <c r="J33" s="134"/>
      <c r="K33" s="106"/>
      <c r="L33" s="107"/>
      <c r="M33" s="28"/>
      <c r="N33" s="28"/>
      <c r="O33" s="28"/>
      <c r="P33" s="114" t="str">
        <f>Eingabe!J32</f>
        <v> </v>
      </c>
      <c r="Q33" s="115"/>
      <c r="R33" s="108" t="str">
        <f>Eingabe!K32</f>
        <v> </v>
      </c>
      <c r="S33" s="83"/>
      <c r="T33" s="59">
        <f>SUM(T29:T32)</f>
        <v>2</v>
      </c>
      <c r="U33" s="59">
        <f>SUM(U29:U32)</f>
        <v>192</v>
      </c>
      <c r="V33" s="59">
        <f>SUM(V29:V32)</f>
        <v>372</v>
      </c>
      <c r="W33" s="59">
        <f>SUM(W29:W32)</f>
        <v>564</v>
      </c>
      <c r="X33" s="133"/>
      <c r="Y33" s="134"/>
      <c r="Z33" s="106"/>
      <c r="AA33" s="107"/>
    </row>
    <row r="34" spans="1:27" ht="4.5" customHeight="1" thickBot="1">
      <c r="A34" s="28"/>
      <c r="B34" s="28"/>
      <c r="C34" s="28"/>
      <c r="D34" s="28"/>
      <c r="E34" s="28"/>
      <c r="F34" s="28"/>
      <c r="G34" s="28"/>
      <c r="H34" s="28"/>
      <c r="I34" s="60"/>
      <c r="J34" s="28"/>
      <c r="K34" s="28"/>
      <c r="L34" s="28"/>
      <c r="M34" s="28"/>
      <c r="N34" s="28"/>
      <c r="O34" s="28"/>
      <c r="P34" s="28"/>
      <c r="Q34" s="28"/>
      <c r="R34" s="28"/>
      <c r="S34" s="28"/>
      <c r="T34" s="28"/>
      <c r="U34" s="28"/>
      <c r="V34" s="28"/>
      <c r="W34" s="28"/>
      <c r="X34" s="28"/>
      <c r="Y34" s="28"/>
      <c r="Z34" s="28"/>
      <c r="AA34" s="28"/>
    </row>
    <row r="35" spans="1:27" ht="12.75">
      <c r="A35" s="116" t="str">
        <f>Eingabe!B35</f>
        <v>Matyáš Dalibor</v>
      </c>
      <c r="B35" s="117"/>
      <c r="C35" s="117"/>
      <c r="D35" s="118"/>
      <c r="E35" s="56" t="s">
        <v>33</v>
      </c>
      <c r="F35" s="56" t="s">
        <v>34</v>
      </c>
      <c r="G35" s="56" t="s">
        <v>35</v>
      </c>
      <c r="H35" s="56" t="s">
        <v>5</v>
      </c>
      <c r="I35" s="100" t="s">
        <v>36</v>
      </c>
      <c r="J35" s="101"/>
      <c r="K35" s="100" t="s">
        <v>37</v>
      </c>
      <c r="L35" s="140"/>
      <c r="M35" s="28"/>
      <c r="N35" s="28"/>
      <c r="O35" s="28"/>
      <c r="P35" s="116" t="str">
        <f>Eingabe!J35</f>
        <v>Huber Lukas</v>
      </c>
      <c r="Q35" s="117"/>
      <c r="R35" s="117"/>
      <c r="S35" s="118"/>
      <c r="T35" s="56" t="s">
        <v>33</v>
      </c>
      <c r="U35" s="56" t="s">
        <v>34</v>
      </c>
      <c r="V35" s="56" t="s">
        <v>35</v>
      </c>
      <c r="W35" s="56" t="s">
        <v>5</v>
      </c>
      <c r="X35" s="100" t="s">
        <v>36</v>
      </c>
      <c r="Y35" s="101"/>
      <c r="Z35" s="100" t="s">
        <v>37</v>
      </c>
      <c r="AA35" s="140"/>
    </row>
    <row r="36" spans="1:27" ht="12.75">
      <c r="A36" s="111" t="str">
        <f>Eingabe!B36</f>
        <v> </v>
      </c>
      <c r="B36" s="113"/>
      <c r="C36" s="119">
        <f>Eingabe!C36</f>
        <v>30972</v>
      </c>
      <c r="D36" s="120"/>
      <c r="E36" s="57">
        <f>Eingabe!G35</f>
        <v>1</v>
      </c>
      <c r="F36" s="57">
        <f>Eingabe!F35</f>
        <v>45</v>
      </c>
      <c r="G36" s="57">
        <f>Eingabe!E35</f>
        <v>95</v>
      </c>
      <c r="H36" s="57">
        <f>SUM(F36:G36)</f>
        <v>140</v>
      </c>
      <c r="I36" s="109"/>
      <c r="J36" s="110"/>
      <c r="K36" s="102"/>
      <c r="L36" s="103"/>
      <c r="M36" s="28"/>
      <c r="N36" s="28"/>
      <c r="O36" s="28"/>
      <c r="P36" s="111">
        <f>Eingabe!J36</f>
        <v>842</v>
      </c>
      <c r="Q36" s="113"/>
      <c r="R36" s="119">
        <f>Eingabe!K36</f>
        <v>32004</v>
      </c>
      <c r="S36" s="120"/>
      <c r="T36" s="57">
        <f>Eingabe!O35</f>
        <v>0</v>
      </c>
      <c r="U36" s="57">
        <f>Eingabe!N35</f>
        <v>72</v>
      </c>
      <c r="V36" s="57">
        <f>Eingabe!M35</f>
        <v>87</v>
      </c>
      <c r="W36" s="57">
        <f>SUM(U36:V36)</f>
        <v>159</v>
      </c>
      <c r="X36" s="109"/>
      <c r="Y36" s="110"/>
      <c r="Z36" s="102"/>
      <c r="AA36" s="103"/>
    </row>
    <row r="37" spans="1:27" ht="12.75">
      <c r="A37" s="111" t="str">
        <f>Eingabe!B38</f>
        <v> </v>
      </c>
      <c r="B37" s="112"/>
      <c r="C37" s="112"/>
      <c r="D37" s="113"/>
      <c r="E37" s="57">
        <f>Eingabe!G36</f>
        <v>1</v>
      </c>
      <c r="F37" s="57">
        <f>Eingabe!F36</f>
        <v>44</v>
      </c>
      <c r="G37" s="57">
        <f>Eingabe!E36</f>
        <v>85</v>
      </c>
      <c r="H37" s="57">
        <f>SUM(F37:G37)</f>
        <v>129</v>
      </c>
      <c r="I37" s="109"/>
      <c r="J37" s="110"/>
      <c r="K37" s="104"/>
      <c r="L37" s="105"/>
      <c r="M37" s="28"/>
      <c r="N37" s="28"/>
      <c r="O37" s="28"/>
      <c r="P37" s="111" t="str">
        <f>Eingabe!J38</f>
        <v> </v>
      </c>
      <c r="Q37" s="112"/>
      <c r="R37" s="112"/>
      <c r="S37" s="113"/>
      <c r="T37" s="57">
        <f>Eingabe!O36</f>
        <v>0</v>
      </c>
      <c r="U37" s="57">
        <f>Eingabe!N36</f>
        <v>54</v>
      </c>
      <c r="V37" s="57">
        <f>Eingabe!M36</f>
        <v>97</v>
      </c>
      <c r="W37" s="57">
        <f>SUM(U37:V37)</f>
        <v>151</v>
      </c>
      <c r="X37" s="109"/>
      <c r="Y37" s="110"/>
      <c r="Z37" s="104"/>
      <c r="AA37" s="105"/>
    </row>
    <row r="38" spans="1:27" ht="12.75">
      <c r="A38" s="111" t="str">
        <f>Eingabe!B39</f>
        <v> </v>
      </c>
      <c r="B38" s="113"/>
      <c r="C38" s="119" t="str">
        <f>Eingabe!C39</f>
        <v> </v>
      </c>
      <c r="D38" s="120"/>
      <c r="E38" s="57">
        <f>Eingabe!G37</f>
        <v>0</v>
      </c>
      <c r="F38" s="57">
        <f>Eingabe!F37</f>
        <v>69</v>
      </c>
      <c r="G38" s="57">
        <f>Eingabe!E37</f>
        <v>90</v>
      </c>
      <c r="H38" s="57">
        <f>SUM(F38:G38)</f>
        <v>159</v>
      </c>
      <c r="I38" s="109"/>
      <c r="J38" s="110"/>
      <c r="K38" s="104"/>
      <c r="L38" s="105"/>
      <c r="M38" s="28"/>
      <c r="N38" s="28"/>
      <c r="O38" s="28"/>
      <c r="P38" s="111" t="str">
        <f>Eingabe!J39</f>
        <v> </v>
      </c>
      <c r="Q38" s="113"/>
      <c r="R38" s="119" t="str">
        <f>Eingabe!K39</f>
        <v> </v>
      </c>
      <c r="S38" s="120"/>
      <c r="T38" s="57">
        <f>Eingabe!O37</f>
        <v>1</v>
      </c>
      <c r="U38" s="57">
        <f>Eingabe!N37</f>
        <v>45</v>
      </c>
      <c r="V38" s="57">
        <f>Eingabe!M37</f>
        <v>94</v>
      </c>
      <c r="W38" s="57">
        <f>SUM(U38:V38)</f>
        <v>139</v>
      </c>
      <c r="X38" s="109"/>
      <c r="Y38" s="110"/>
      <c r="Z38" s="104"/>
      <c r="AA38" s="105"/>
    </row>
    <row r="39" spans="1:27" ht="13.5" thickBot="1">
      <c r="A39" s="111" t="str">
        <f>Eingabe!B41</f>
        <v> </v>
      </c>
      <c r="B39" s="112"/>
      <c r="C39" s="112"/>
      <c r="D39" s="113"/>
      <c r="E39" s="58">
        <f>Eingabe!G38</f>
        <v>0</v>
      </c>
      <c r="F39" s="58">
        <f>Eingabe!F38</f>
        <v>43</v>
      </c>
      <c r="G39" s="58">
        <f>Eingabe!E38</f>
        <v>97</v>
      </c>
      <c r="H39" s="58">
        <f>SUM(F39:G39)</f>
        <v>140</v>
      </c>
      <c r="I39" s="109"/>
      <c r="J39" s="110"/>
      <c r="K39" s="104"/>
      <c r="L39" s="105"/>
      <c r="M39" s="28"/>
      <c r="N39" s="28"/>
      <c r="O39" s="28"/>
      <c r="P39" s="111" t="str">
        <f>Eingabe!J41</f>
        <v> </v>
      </c>
      <c r="Q39" s="112"/>
      <c r="R39" s="112"/>
      <c r="S39" s="113"/>
      <c r="T39" s="58">
        <f>Eingabe!O38</f>
        <v>0</v>
      </c>
      <c r="U39" s="58">
        <f>Eingabe!N38</f>
        <v>51</v>
      </c>
      <c r="V39" s="58">
        <f>Eingabe!M38</f>
        <v>96</v>
      </c>
      <c r="W39" s="58">
        <f>SUM(U39:V39)</f>
        <v>147</v>
      </c>
      <c r="X39" s="109"/>
      <c r="Y39" s="110"/>
      <c r="Z39" s="104"/>
      <c r="AA39" s="105"/>
    </row>
    <row r="40" spans="1:27" ht="13.5" thickBot="1">
      <c r="A40" s="114" t="str">
        <f>Eingabe!B42</f>
        <v> </v>
      </c>
      <c r="B40" s="115"/>
      <c r="C40" s="108" t="str">
        <f>Eingabe!C42</f>
        <v> </v>
      </c>
      <c r="D40" s="83"/>
      <c r="E40" s="59">
        <f>SUM(E36:E39)</f>
        <v>2</v>
      </c>
      <c r="F40" s="59">
        <f>SUM(F36:F39)</f>
        <v>201</v>
      </c>
      <c r="G40" s="59">
        <f>SUM(G36:G39)</f>
        <v>367</v>
      </c>
      <c r="H40" s="59">
        <f>SUM(H36:H39)</f>
        <v>568</v>
      </c>
      <c r="I40" s="133"/>
      <c r="J40" s="134"/>
      <c r="K40" s="106"/>
      <c r="L40" s="107"/>
      <c r="M40" s="28"/>
      <c r="N40" s="28"/>
      <c r="O40" s="28"/>
      <c r="P40" s="114" t="str">
        <f>Eingabe!J42</f>
        <v> </v>
      </c>
      <c r="Q40" s="115"/>
      <c r="R40" s="108" t="str">
        <f>Eingabe!K42</f>
        <v> </v>
      </c>
      <c r="S40" s="83"/>
      <c r="T40" s="59">
        <f>SUM(T36:T39)</f>
        <v>1</v>
      </c>
      <c r="U40" s="59">
        <f>SUM(U36:U39)</f>
        <v>222</v>
      </c>
      <c r="V40" s="59">
        <f>SUM(V36:V39)</f>
        <v>374</v>
      </c>
      <c r="W40" s="59">
        <f>SUM(W36:W39)</f>
        <v>596</v>
      </c>
      <c r="X40" s="133"/>
      <c r="Y40" s="134"/>
      <c r="Z40" s="106"/>
      <c r="AA40" s="107"/>
    </row>
    <row r="41" spans="1:27" ht="4.5" customHeight="1" thickBot="1">
      <c r="A41" s="28"/>
      <c r="B41" s="28"/>
      <c r="C41" s="28"/>
      <c r="D41" s="28"/>
      <c r="E41" s="28"/>
      <c r="F41" s="28"/>
      <c r="G41" s="28"/>
      <c r="H41" s="28"/>
      <c r="I41" s="60"/>
      <c r="J41" s="28"/>
      <c r="K41" s="28"/>
      <c r="L41" s="28"/>
      <c r="M41" s="28"/>
      <c r="N41" s="28"/>
      <c r="O41" s="28"/>
      <c r="P41" s="28"/>
      <c r="Q41" s="28"/>
      <c r="R41" s="28"/>
      <c r="S41" s="28"/>
      <c r="T41" s="28"/>
      <c r="U41" s="28"/>
      <c r="V41" s="28"/>
      <c r="W41" s="28"/>
      <c r="X41" s="28"/>
      <c r="Y41" s="28"/>
      <c r="Z41" s="28"/>
      <c r="AA41" s="28"/>
    </row>
    <row r="42" spans="1:27" ht="12.75">
      <c r="A42" s="116" t="str">
        <f>Eingabe!B47</f>
        <v>Staněk Aleš</v>
      </c>
      <c r="B42" s="117"/>
      <c r="C42" s="117"/>
      <c r="D42" s="118"/>
      <c r="E42" s="56" t="s">
        <v>33</v>
      </c>
      <c r="F42" s="56" t="s">
        <v>34</v>
      </c>
      <c r="G42" s="56" t="s">
        <v>35</v>
      </c>
      <c r="H42" s="56" t="s">
        <v>5</v>
      </c>
      <c r="I42" s="100" t="s">
        <v>36</v>
      </c>
      <c r="J42" s="101"/>
      <c r="K42" s="100" t="s">
        <v>37</v>
      </c>
      <c r="L42" s="140"/>
      <c r="M42" s="28"/>
      <c r="N42" s="28"/>
      <c r="O42" s="28"/>
      <c r="P42" s="116" t="str">
        <f>Eingabe!J47</f>
        <v>Igumanovic Sasa</v>
      </c>
      <c r="Q42" s="117"/>
      <c r="R42" s="117"/>
      <c r="S42" s="118"/>
      <c r="T42" s="56" t="s">
        <v>33</v>
      </c>
      <c r="U42" s="56" t="s">
        <v>34</v>
      </c>
      <c r="V42" s="56" t="s">
        <v>35</v>
      </c>
      <c r="W42" s="56" t="s">
        <v>5</v>
      </c>
      <c r="X42" s="100" t="s">
        <v>36</v>
      </c>
      <c r="Y42" s="101"/>
      <c r="Z42" s="100" t="s">
        <v>37</v>
      </c>
      <c r="AA42" s="140"/>
    </row>
    <row r="43" spans="1:27" ht="12.75">
      <c r="A43" s="111" t="str">
        <f>Eingabe!B48</f>
        <v> </v>
      </c>
      <c r="B43" s="113"/>
      <c r="C43" s="119">
        <f>Eingabe!C48</f>
        <v>30723</v>
      </c>
      <c r="D43" s="120"/>
      <c r="E43" s="57">
        <f>Eingabe!G47</f>
        <v>0</v>
      </c>
      <c r="F43" s="57">
        <f>Eingabe!F47</f>
        <v>45</v>
      </c>
      <c r="G43" s="57">
        <f>Eingabe!E47</f>
        <v>86</v>
      </c>
      <c r="H43" s="57">
        <f>SUM(F43:G43)</f>
        <v>131</v>
      </c>
      <c r="I43" s="109"/>
      <c r="J43" s="110"/>
      <c r="K43" s="102"/>
      <c r="L43" s="103"/>
      <c r="M43" s="28"/>
      <c r="N43" s="28"/>
      <c r="O43" s="28"/>
      <c r="P43" s="111">
        <f>Eingabe!J48</f>
        <v>1440</v>
      </c>
      <c r="Q43" s="113"/>
      <c r="R43" s="119">
        <f>Eingabe!K48</f>
        <v>30585</v>
      </c>
      <c r="S43" s="120"/>
      <c r="T43" s="57">
        <f>Eingabe!O47</f>
        <v>2</v>
      </c>
      <c r="U43" s="57">
        <f>Eingabe!N47</f>
        <v>36</v>
      </c>
      <c r="V43" s="57">
        <f>Eingabe!M47</f>
        <v>100</v>
      </c>
      <c r="W43" s="57">
        <f>SUM(U43:V43)</f>
        <v>136</v>
      </c>
      <c r="X43" s="109"/>
      <c r="Y43" s="110"/>
      <c r="Z43" s="102"/>
      <c r="AA43" s="103"/>
    </row>
    <row r="44" spans="1:27" ht="12.75">
      <c r="A44" s="111" t="str">
        <f>Eingabe!B50</f>
        <v> </v>
      </c>
      <c r="B44" s="112"/>
      <c r="C44" s="112"/>
      <c r="D44" s="113"/>
      <c r="E44" s="57">
        <f>Eingabe!G48</f>
        <v>1</v>
      </c>
      <c r="F44" s="57">
        <f>Eingabe!F48</f>
        <v>44</v>
      </c>
      <c r="G44" s="57">
        <f>Eingabe!E48</f>
        <v>82</v>
      </c>
      <c r="H44" s="57">
        <f>SUM(F44:G44)</f>
        <v>126</v>
      </c>
      <c r="I44" s="109"/>
      <c r="J44" s="110"/>
      <c r="K44" s="104"/>
      <c r="L44" s="105"/>
      <c r="M44" s="28"/>
      <c r="N44" s="28"/>
      <c r="O44" s="28"/>
      <c r="P44" s="111" t="str">
        <f>Eingabe!J50</f>
        <v> </v>
      </c>
      <c r="Q44" s="112"/>
      <c r="R44" s="112"/>
      <c r="S44" s="113"/>
      <c r="T44" s="57">
        <f>Eingabe!O48</f>
        <v>0</v>
      </c>
      <c r="U44" s="57">
        <f>Eingabe!N48</f>
        <v>44</v>
      </c>
      <c r="V44" s="57">
        <f>Eingabe!M48</f>
        <v>82</v>
      </c>
      <c r="W44" s="57">
        <f>SUM(U44:V44)</f>
        <v>126</v>
      </c>
      <c r="X44" s="109"/>
      <c r="Y44" s="110"/>
      <c r="Z44" s="104"/>
      <c r="AA44" s="105"/>
    </row>
    <row r="45" spans="1:27" ht="12.75">
      <c r="A45" s="111" t="str">
        <f>Eingabe!B51</f>
        <v> </v>
      </c>
      <c r="B45" s="113"/>
      <c r="C45" s="119" t="str">
        <f>Eingabe!C51</f>
        <v> </v>
      </c>
      <c r="D45" s="120"/>
      <c r="E45" s="57">
        <f>Eingabe!G49</f>
        <v>1</v>
      </c>
      <c r="F45" s="57">
        <f>Eingabe!F49</f>
        <v>44</v>
      </c>
      <c r="G45" s="57">
        <f>Eingabe!E49</f>
        <v>81</v>
      </c>
      <c r="H45" s="57">
        <f>SUM(F45:G45)</f>
        <v>125</v>
      </c>
      <c r="I45" s="109"/>
      <c r="J45" s="110"/>
      <c r="K45" s="104"/>
      <c r="L45" s="105"/>
      <c r="M45" s="28"/>
      <c r="N45" s="28"/>
      <c r="O45" s="28"/>
      <c r="P45" s="111" t="str">
        <f>Eingabe!J51</f>
        <v> </v>
      </c>
      <c r="Q45" s="113"/>
      <c r="R45" s="119" t="str">
        <f>Eingabe!K51</f>
        <v> </v>
      </c>
      <c r="S45" s="120"/>
      <c r="T45" s="57">
        <f>Eingabe!O49</f>
        <v>0</v>
      </c>
      <c r="U45" s="57">
        <f>Eingabe!N49</f>
        <v>54</v>
      </c>
      <c r="V45" s="57">
        <f>Eingabe!M49</f>
        <v>99</v>
      </c>
      <c r="W45" s="57">
        <f>SUM(U45:V45)</f>
        <v>153</v>
      </c>
      <c r="X45" s="109"/>
      <c r="Y45" s="110"/>
      <c r="Z45" s="104"/>
      <c r="AA45" s="105"/>
    </row>
    <row r="46" spans="1:27" ht="13.5" thickBot="1">
      <c r="A46" s="111" t="str">
        <f>Eingabe!B53</f>
        <v> </v>
      </c>
      <c r="B46" s="112"/>
      <c r="C46" s="112"/>
      <c r="D46" s="113"/>
      <c r="E46" s="58">
        <f>Eingabe!G50</f>
        <v>1</v>
      </c>
      <c r="F46" s="58">
        <f>Eingabe!F50</f>
        <v>45</v>
      </c>
      <c r="G46" s="58">
        <f>Eingabe!E50</f>
        <v>85</v>
      </c>
      <c r="H46" s="58">
        <f>SUM(F46:G46)</f>
        <v>130</v>
      </c>
      <c r="I46" s="109"/>
      <c r="J46" s="110"/>
      <c r="K46" s="104"/>
      <c r="L46" s="105"/>
      <c r="M46" s="28"/>
      <c r="N46" s="28"/>
      <c r="O46" s="28"/>
      <c r="P46" s="111" t="str">
        <f>Eingabe!J53</f>
        <v> </v>
      </c>
      <c r="Q46" s="112"/>
      <c r="R46" s="112"/>
      <c r="S46" s="113"/>
      <c r="T46" s="58">
        <f>Eingabe!O50</f>
        <v>0</v>
      </c>
      <c r="U46" s="58">
        <f>Eingabe!N50</f>
        <v>52</v>
      </c>
      <c r="V46" s="58">
        <f>Eingabe!M50</f>
        <v>85</v>
      </c>
      <c r="W46" s="58">
        <f>SUM(U46:V46)</f>
        <v>137</v>
      </c>
      <c r="X46" s="109"/>
      <c r="Y46" s="110"/>
      <c r="Z46" s="104"/>
      <c r="AA46" s="105"/>
    </row>
    <row r="47" spans="1:29" ht="13.5" thickBot="1">
      <c r="A47" s="114" t="str">
        <f>Eingabe!B54</f>
        <v> </v>
      </c>
      <c r="B47" s="115"/>
      <c r="C47" s="108" t="str">
        <f>Eingabe!C54</f>
        <v> </v>
      </c>
      <c r="D47" s="83"/>
      <c r="E47" s="59">
        <f>SUM(E43:E46)</f>
        <v>3</v>
      </c>
      <c r="F47" s="59">
        <f>SUM(F43:F46)</f>
        <v>178</v>
      </c>
      <c r="G47" s="59">
        <f>SUM(G43:G46)</f>
        <v>334</v>
      </c>
      <c r="H47" s="59">
        <f>SUM(H43:H46)</f>
        <v>512</v>
      </c>
      <c r="I47" s="133"/>
      <c r="J47" s="134"/>
      <c r="K47" s="106"/>
      <c r="L47" s="107"/>
      <c r="M47" s="28"/>
      <c r="N47" s="28"/>
      <c r="O47" s="28"/>
      <c r="P47" s="114" t="str">
        <f>Eingabe!J54</f>
        <v> </v>
      </c>
      <c r="Q47" s="115"/>
      <c r="R47" s="108" t="str">
        <f>Eingabe!K54</f>
        <v> </v>
      </c>
      <c r="S47" s="83"/>
      <c r="T47" s="59">
        <f>SUM(T43:T46)</f>
        <v>2</v>
      </c>
      <c r="U47" s="59">
        <f>SUM(U43:U46)</f>
        <v>186</v>
      </c>
      <c r="V47" s="59">
        <f>SUM(V43:V46)</f>
        <v>366</v>
      </c>
      <c r="W47" s="59">
        <f>SUM(W43:W46)</f>
        <v>552</v>
      </c>
      <c r="X47" s="133"/>
      <c r="Y47" s="134"/>
      <c r="Z47" s="106"/>
      <c r="AA47" s="107"/>
      <c r="AC47" s="74"/>
    </row>
    <row r="48" spans="1:27" ht="4.5" customHeight="1" thickBot="1">
      <c r="A48" s="28"/>
      <c r="B48" s="28"/>
      <c r="C48" s="28"/>
      <c r="D48" s="28"/>
      <c r="E48" s="28"/>
      <c r="F48" s="28"/>
      <c r="G48" s="28"/>
      <c r="H48" s="28"/>
      <c r="I48" s="60"/>
      <c r="J48" s="28"/>
      <c r="K48" s="28"/>
      <c r="L48" s="28"/>
      <c r="M48" s="28"/>
      <c r="N48" s="28"/>
      <c r="O48" s="28"/>
      <c r="P48" s="28"/>
      <c r="Q48" s="28"/>
      <c r="R48" s="28"/>
      <c r="S48" s="28"/>
      <c r="T48" s="28"/>
      <c r="U48" s="28"/>
      <c r="V48" s="28"/>
      <c r="W48" s="28"/>
      <c r="X48" s="28"/>
      <c r="Y48" s="28"/>
      <c r="Z48" s="28"/>
      <c r="AA48" s="28"/>
    </row>
    <row r="49" spans="1:27" ht="12.75">
      <c r="A49" s="116" t="str">
        <f>Eingabe!B59</f>
        <v>Bělíček Vlastimil</v>
      </c>
      <c r="B49" s="117"/>
      <c r="C49" s="117"/>
      <c r="D49" s="118"/>
      <c r="E49" s="56" t="s">
        <v>33</v>
      </c>
      <c r="F49" s="56" t="s">
        <v>34</v>
      </c>
      <c r="G49" s="56" t="s">
        <v>35</v>
      </c>
      <c r="H49" s="56" t="s">
        <v>5</v>
      </c>
      <c r="I49" s="100" t="s">
        <v>36</v>
      </c>
      <c r="J49" s="101"/>
      <c r="K49" s="100" t="s">
        <v>37</v>
      </c>
      <c r="L49" s="140"/>
      <c r="M49" s="28"/>
      <c r="N49" s="28"/>
      <c r="O49" s="28"/>
      <c r="P49" s="116" t="str">
        <f>Eingabe!J59</f>
        <v>Hechenberger Michael</v>
      </c>
      <c r="Q49" s="117"/>
      <c r="R49" s="117"/>
      <c r="S49" s="118"/>
      <c r="T49" s="56" t="s">
        <v>33</v>
      </c>
      <c r="U49" s="56" t="s">
        <v>34</v>
      </c>
      <c r="V49" s="56" t="s">
        <v>35</v>
      </c>
      <c r="W49" s="56" t="s">
        <v>5</v>
      </c>
      <c r="X49" s="100" t="s">
        <v>36</v>
      </c>
      <c r="Y49" s="101"/>
      <c r="Z49" s="100" t="s">
        <v>37</v>
      </c>
      <c r="AA49" s="140"/>
    </row>
    <row r="50" spans="1:32" ht="12.75">
      <c r="A50" s="111" t="str">
        <f>Eingabe!B60</f>
        <v> </v>
      </c>
      <c r="B50" s="113"/>
      <c r="C50" s="119">
        <f>Eingabe!C60</f>
        <v>31760</v>
      </c>
      <c r="D50" s="120"/>
      <c r="E50" s="57">
        <f>Eingabe!G59</f>
        <v>0</v>
      </c>
      <c r="F50" s="57">
        <f>Eingabe!F59</f>
        <v>53</v>
      </c>
      <c r="G50" s="57">
        <f>Eingabe!E59</f>
        <v>96</v>
      </c>
      <c r="H50" s="57">
        <f>SUM(F50:G50)</f>
        <v>149</v>
      </c>
      <c r="I50" s="109"/>
      <c r="J50" s="110"/>
      <c r="K50" s="102"/>
      <c r="L50" s="103"/>
      <c r="M50" s="28"/>
      <c r="N50" s="28"/>
      <c r="O50" s="28"/>
      <c r="P50" s="111" t="str">
        <f>Eingabe!J60</f>
        <v> </v>
      </c>
      <c r="Q50" s="113"/>
      <c r="R50" s="119">
        <f>Eingabe!K60</f>
        <v>30145</v>
      </c>
      <c r="S50" s="120"/>
      <c r="T50" s="57">
        <f>Eingabe!O59</f>
        <v>0</v>
      </c>
      <c r="U50" s="57">
        <f>Eingabe!N59</f>
        <v>36</v>
      </c>
      <c r="V50" s="57">
        <f>Eingabe!M59</f>
        <v>94</v>
      </c>
      <c r="W50" s="57">
        <f>SUM(U50:V50)</f>
        <v>130</v>
      </c>
      <c r="X50" s="109"/>
      <c r="Y50" s="110"/>
      <c r="Z50" s="102"/>
      <c r="AA50" s="103"/>
      <c r="AC50" s="75"/>
      <c r="AD50" s="76"/>
      <c r="AF50" s="76"/>
    </row>
    <row r="51" spans="1:32" ht="12.75">
      <c r="A51" s="111" t="str">
        <f>Eingabe!B62</f>
        <v> </v>
      </c>
      <c r="B51" s="112"/>
      <c r="C51" s="112"/>
      <c r="D51" s="113"/>
      <c r="E51" s="57">
        <f>Eingabe!G60</f>
        <v>1</v>
      </c>
      <c r="F51" s="57">
        <f>Eingabe!F60</f>
        <v>43</v>
      </c>
      <c r="G51" s="57">
        <f>Eingabe!E60</f>
        <v>97</v>
      </c>
      <c r="H51" s="57">
        <f>SUM(F51:G51)</f>
        <v>140</v>
      </c>
      <c r="I51" s="109"/>
      <c r="J51" s="110"/>
      <c r="K51" s="104"/>
      <c r="L51" s="105"/>
      <c r="M51" s="28"/>
      <c r="N51" s="28"/>
      <c r="O51" s="28"/>
      <c r="P51" s="111" t="str">
        <f>Eingabe!J62</f>
        <v> </v>
      </c>
      <c r="Q51" s="112"/>
      <c r="R51" s="112"/>
      <c r="S51" s="113"/>
      <c r="T51" s="57">
        <f>Eingabe!O60</f>
        <v>0</v>
      </c>
      <c r="U51" s="57">
        <f>Eingabe!N60</f>
        <v>51</v>
      </c>
      <c r="V51" s="57">
        <f>Eingabe!M60</f>
        <v>86</v>
      </c>
      <c r="W51" s="57">
        <f>SUM(U51:V51)</f>
        <v>137</v>
      </c>
      <c r="X51" s="109"/>
      <c r="Y51" s="110"/>
      <c r="Z51" s="104"/>
      <c r="AA51" s="105"/>
      <c r="AC51" s="75"/>
      <c r="AD51" s="76"/>
      <c r="AF51" s="76"/>
    </row>
    <row r="52" spans="1:32" ht="12.75">
      <c r="A52" s="111" t="str">
        <f>Eingabe!B63</f>
        <v> </v>
      </c>
      <c r="B52" s="113"/>
      <c r="C52" s="119" t="str">
        <f>Eingabe!C63</f>
        <v> </v>
      </c>
      <c r="D52" s="120"/>
      <c r="E52" s="57">
        <f>Eingabe!G61</f>
        <v>1</v>
      </c>
      <c r="F52" s="57">
        <f>Eingabe!F61</f>
        <v>53</v>
      </c>
      <c r="G52" s="57">
        <f>Eingabe!E61</f>
        <v>89</v>
      </c>
      <c r="H52" s="57">
        <f>SUM(F52:G52)</f>
        <v>142</v>
      </c>
      <c r="I52" s="109"/>
      <c r="J52" s="110"/>
      <c r="K52" s="104"/>
      <c r="L52" s="105"/>
      <c r="M52" s="28"/>
      <c r="N52" s="28"/>
      <c r="O52" s="28"/>
      <c r="P52" s="111" t="str">
        <f>Eingabe!J63</f>
        <v> </v>
      </c>
      <c r="Q52" s="113"/>
      <c r="R52" s="119" t="str">
        <f>Eingabe!K63</f>
        <v> </v>
      </c>
      <c r="S52" s="120"/>
      <c r="T52" s="57">
        <f>Eingabe!O61</f>
        <v>1</v>
      </c>
      <c r="U52" s="57">
        <f>Eingabe!N61</f>
        <v>35</v>
      </c>
      <c r="V52" s="57">
        <f>Eingabe!M61</f>
        <v>93</v>
      </c>
      <c r="W52" s="57">
        <f>SUM(U52:V52)</f>
        <v>128</v>
      </c>
      <c r="X52" s="109"/>
      <c r="Y52" s="110"/>
      <c r="Z52" s="104"/>
      <c r="AA52" s="105"/>
      <c r="AC52" s="75"/>
      <c r="AD52" s="76"/>
      <c r="AF52" s="76"/>
    </row>
    <row r="53" spans="1:32" ht="13.5" thickBot="1">
      <c r="A53" s="111" t="str">
        <f>Eingabe!B65</f>
        <v> </v>
      </c>
      <c r="B53" s="112"/>
      <c r="C53" s="112"/>
      <c r="D53" s="113"/>
      <c r="E53" s="58">
        <f>Eingabe!G62</f>
        <v>2</v>
      </c>
      <c r="F53" s="58">
        <f>Eingabe!F62</f>
        <v>48</v>
      </c>
      <c r="G53" s="58">
        <f>Eingabe!E62</f>
        <v>88</v>
      </c>
      <c r="H53" s="58">
        <f>SUM(F53:G53)</f>
        <v>136</v>
      </c>
      <c r="I53" s="109"/>
      <c r="J53" s="110"/>
      <c r="K53" s="104"/>
      <c r="L53" s="105"/>
      <c r="M53" s="28"/>
      <c r="N53" s="28"/>
      <c r="O53" s="28"/>
      <c r="P53" s="111" t="str">
        <f>Eingabe!J65</f>
        <v> </v>
      </c>
      <c r="Q53" s="112"/>
      <c r="R53" s="112"/>
      <c r="S53" s="113"/>
      <c r="T53" s="58">
        <f>Eingabe!O62</f>
        <v>1</v>
      </c>
      <c r="U53" s="58">
        <f>Eingabe!N62</f>
        <v>32</v>
      </c>
      <c r="V53" s="58">
        <f>Eingabe!M62</f>
        <v>89</v>
      </c>
      <c r="W53" s="58">
        <f>SUM(U53:V53)</f>
        <v>121</v>
      </c>
      <c r="X53" s="109"/>
      <c r="Y53" s="110"/>
      <c r="Z53" s="104"/>
      <c r="AA53" s="105"/>
      <c r="AC53" s="75"/>
      <c r="AD53" s="76"/>
      <c r="AF53" s="76"/>
    </row>
    <row r="54" spans="1:32" ht="13.5" thickBot="1">
      <c r="A54" s="114" t="str">
        <f>Eingabe!B66</f>
        <v> </v>
      </c>
      <c r="B54" s="115"/>
      <c r="C54" s="108" t="str">
        <f>Eingabe!C66</f>
        <v> </v>
      </c>
      <c r="D54" s="83"/>
      <c r="E54" s="59">
        <f>SUM(E50:E53)</f>
        <v>4</v>
      </c>
      <c r="F54" s="59">
        <f>SUM(F50:F53)</f>
        <v>197</v>
      </c>
      <c r="G54" s="59">
        <f>SUM(G50:G53)</f>
        <v>370</v>
      </c>
      <c r="H54" s="59">
        <f>SUM(H50:H53)</f>
        <v>567</v>
      </c>
      <c r="I54" s="133"/>
      <c r="J54" s="134"/>
      <c r="K54" s="106"/>
      <c r="L54" s="107"/>
      <c r="M54" s="28"/>
      <c r="N54" s="28"/>
      <c r="O54" s="28"/>
      <c r="P54" s="114" t="str">
        <f>Eingabe!J66</f>
        <v> </v>
      </c>
      <c r="Q54" s="115"/>
      <c r="R54" s="108" t="str">
        <f>Eingabe!K66</f>
        <v> </v>
      </c>
      <c r="S54" s="83"/>
      <c r="T54" s="59">
        <f>SUM(T50:T53)</f>
        <v>2</v>
      </c>
      <c r="U54" s="59">
        <f>SUM(U50:U53)</f>
        <v>154</v>
      </c>
      <c r="V54" s="59">
        <f>SUM(V50:V53)</f>
        <v>362</v>
      </c>
      <c r="W54" s="59">
        <f>SUM(W50:W53)</f>
        <v>516</v>
      </c>
      <c r="X54" s="133"/>
      <c r="Y54" s="134"/>
      <c r="Z54" s="106"/>
      <c r="AA54" s="107"/>
      <c r="AC54" s="75"/>
      <c r="AD54" s="76"/>
      <c r="AF54" s="76"/>
    </row>
    <row r="55" spans="1:32" ht="13.5" customHeight="1" thickBot="1">
      <c r="A55" s="61"/>
      <c r="B55" s="61"/>
      <c r="C55" s="62"/>
      <c r="D55" s="62"/>
      <c r="E55" s="62"/>
      <c r="F55" s="62"/>
      <c r="G55" s="62"/>
      <c r="H55" s="63" t="s">
        <v>38</v>
      </c>
      <c r="I55" s="62"/>
      <c r="J55" s="62"/>
      <c r="K55" s="62"/>
      <c r="L55" s="62"/>
      <c r="M55" s="28"/>
      <c r="N55" s="28"/>
      <c r="O55" s="28"/>
      <c r="P55" s="61" t="str">
        <f>IF(U9="x","Ergebnis 1. Spiel:"," ")</f>
        <v> </v>
      </c>
      <c r="Q55" s="61"/>
      <c r="R55" s="62"/>
      <c r="S55" s="62"/>
      <c r="T55" s="62"/>
      <c r="U55" s="62"/>
      <c r="V55" s="62"/>
      <c r="W55" s="63" t="s">
        <v>38</v>
      </c>
      <c r="AC55" s="75"/>
      <c r="AD55" s="76"/>
      <c r="AF55" s="76"/>
    </row>
    <row r="56" spans="2:32" ht="13.5" thickBot="1">
      <c r="B56" s="62"/>
      <c r="C56" s="62"/>
      <c r="D56" s="65" t="str">
        <f>IF(F9="x","Ergebnis 1. Spiel:"," ")</f>
        <v> </v>
      </c>
      <c r="E56" s="65" t="str">
        <f aca="true" t="shared" si="0" ref="E56:J56">IF(G9="x","Ergebnis 1. Spiel:"," ")</f>
        <v> </v>
      </c>
      <c r="F56" s="65" t="str">
        <f t="shared" si="0"/>
        <v> </v>
      </c>
      <c r="G56" s="65" t="str">
        <f t="shared" si="0"/>
        <v> </v>
      </c>
      <c r="H56" s="66"/>
      <c r="I56" s="65" t="str">
        <f t="shared" si="0"/>
        <v> </v>
      </c>
      <c r="J56" s="65" t="str">
        <f t="shared" si="0"/>
        <v> </v>
      </c>
      <c r="K56" s="65" t="str">
        <f>IF(M9="x","Ergebnis 1. Spiel:"," ")</f>
        <v> </v>
      </c>
      <c r="L56" s="65" t="str">
        <f>IF(N9="x","Ergebnis 1. Spiel:"," ")</f>
        <v> </v>
      </c>
      <c r="M56" s="28"/>
      <c r="N56" s="28"/>
      <c r="O56" s="28"/>
      <c r="Q56" s="62"/>
      <c r="R56" s="62"/>
      <c r="S56" s="65" t="str">
        <f>IF(F9="x","Ergebnis 1. Spiel:"," ")</f>
        <v> </v>
      </c>
      <c r="T56" s="65" t="str">
        <f>IF(G9="x","Ergebnis 1. Spiel:"," ")</f>
        <v> </v>
      </c>
      <c r="U56" s="65" t="str">
        <f>IF(H9="x","Ergebnis 1. Spiel:"," ")</f>
        <v> </v>
      </c>
      <c r="V56" s="65" t="str">
        <f>IF(I9="x","Ergebnis 1. Spiel:"," ")</f>
        <v> </v>
      </c>
      <c r="W56" s="66"/>
      <c r="AC56" s="75"/>
      <c r="AD56" s="76"/>
      <c r="AF56" s="76"/>
    </row>
    <row r="57" spans="1:32" ht="12.75" thickBot="1">
      <c r="A57" s="126" t="str">
        <f>IF(F9="x","wegen Rückspiel, die gelben Felder ausfüllen","  ")</f>
        <v>  </v>
      </c>
      <c r="B57" s="126"/>
      <c r="C57" s="126"/>
      <c r="D57" s="126"/>
      <c r="E57" s="126"/>
      <c r="F57" s="126"/>
      <c r="G57" s="127"/>
      <c r="H57" s="67">
        <f>H54+H47+H40+H33+H26+H19</f>
        <v>3352</v>
      </c>
      <c r="K57" s="65" t="str">
        <f>IF(M10="x","Ergebnis 1. Spiel:"," ")</f>
        <v> </v>
      </c>
      <c r="L57" s="65" t="str">
        <f>IF(N10="x","Ergebnis 1. Spiel:"," ")</f>
        <v> </v>
      </c>
      <c r="M57" s="68"/>
      <c r="N57" s="69" t="s">
        <v>39</v>
      </c>
      <c r="O57" s="68"/>
      <c r="P57" s="126" t="str">
        <f>IF(F9="x","wegen Rückspiel, die gelben Felder ausfüllen","  ")</f>
        <v>  </v>
      </c>
      <c r="Q57" s="126"/>
      <c r="R57" s="126"/>
      <c r="S57" s="126"/>
      <c r="T57" s="126"/>
      <c r="U57" s="126"/>
      <c r="V57" s="127"/>
      <c r="W57" s="67">
        <f>W54+W47+W40+W33+W26+W19</f>
        <v>3373</v>
      </c>
      <c r="AC57" s="75"/>
      <c r="AD57" s="76"/>
      <c r="AF57" s="76"/>
    </row>
    <row r="58" spans="1:32" ht="16.5" thickBot="1" thickTop="1">
      <c r="A58" s="62"/>
      <c r="B58" s="62"/>
      <c r="C58" s="62"/>
      <c r="D58" s="62"/>
      <c r="E58" s="62"/>
      <c r="F58" s="62"/>
      <c r="G58" s="62"/>
      <c r="K58" s="128">
        <f>H57</f>
        <v>3352</v>
      </c>
      <c r="L58" s="129"/>
      <c r="M58" s="130"/>
      <c r="N58" s="82"/>
      <c r="O58" s="131">
        <f>W57</f>
        <v>3373</v>
      </c>
      <c r="P58" s="132"/>
      <c r="Q58" s="62"/>
      <c r="R58" s="62"/>
      <c r="S58" s="62"/>
      <c r="T58" s="62"/>
      <c r="U58" s="62"/>
      <c r="V58" s="62"/>
      <c r="AC58" s="75"/>
      <c r="AD58" s="76"/>
      <c r="AF58" s="76"/>
    </row>
    <row r="59" spans="2:32" ht="19.5" customHeight="1" thickBot="1" thickTop="1">
      <c r="B59" s="70"/>
      <c r="C59" s="70"/>
      <c r="D59" s="70"/>
      <c r="E59" s="70"/>
      <c r="F59" s="70"/>
      <c r="G59" s="70"/>
      <c r="I59" s="71"/>
      <c r="J59" s="137"/>
      <c r="K59" s="137"/>
      <c r="L59" s="137"/>
      <c r="M59" s="137"/>
      <c r="N59" s="137"/>
      <c r="O59" s="137"/>
      <c r="P59" s="137"/>
      <c r="Q59" s="71"/>
      <c r="T59" s="70"/>
      <c r="U59" s="70"/>
      <c r="V59" s="70"/>
      <c r="W59" s="70"/>
      <c r="X59" s="70"/>
      <c r="Y59" s="70"/>
      <c r="Z59" s="70"/>
      <c r="AC59" s="75"/>
      <c r="AD59" s="76"/>
      <c r="AF59" s="76"/>
    </row>
    <row r="60" spans="2:32" ht="12.75" thickBot="1">
      <c r="B60" s="121" t="s">
        <v>41</v>
      </c>
      <c r="C60" s="121"/>
      <c r="D60" s="121"/>
      <c r="E60" s="121"/>
      <c r="F60" s="121"/>
      <c r="G60" s="121"/>
      <c r="I60" s="139"/>
      <c r="J60" s="139"/>
      <c r="K60" s="139"/>
      <c r="L60" s="139"/>
      <c r="M60" s="139"/>
      <c r="N60" s="139"/>
      <c r="O60" s="139"/>
      <c r="P60" s="139"/>
      <c r="Q60" s="139"/>
      <c r="S60" s="121" t="s">
        <v>41</v>
      </c>
      <c r="T60" s="121"/>
      <c r="U60" s="121"/>
      <c r="V60" s="121"/>
      <c r="W60" s="121"/>
      <c r="X60" s="121"/>
      <c r="Y60" s="121"/>
      <c r="Z60" s="121"/>
      <c r="AC60" s="75"/>
      <c r="AD60" s="76"/>
      <c r="AF60" s="76"/>
    </row>
    <row r="61" spans="2:32" ht="14.25" thickBot="1" thickTop="1">
      <c r="B61" s="72"/>
      <c r="C61" s="72"/>
      <c r="D61" s="72"/>
      <c r="E61" s="72"/>
      <c r="F61" s="72"/>
      <c r="G61" s="72"/>
      <c r="J61" s="122">
        <f>IF(H57=0," ",IF(H57&gt;W57,2,IF(H57&lt;W57,0,1)))</f>
        <v>0</v>
      </c>
      <c r="K61" s="124"/>
      <c r="L61" s="124"/>
      <c r="M61" s="125"/>
      <c r="N61" s="73" t="s">
        <v>40</v>
      </c>
      <c r="O61" s="122">
        <f>IF(W57=0," ",IF(H57&gt;W57,0,IF(H57&lt;W57,2,1)))</f>
        <v>2</v>
      </c>
      <c r="P61" s="123"/>
      <c r="Q61" s="72"/>
      <c r="R61" s="72"/>
      <c r="S61" s="72"/>
      <c r="T61" s="72"/>
      <c r="U61" s="72"/>
      <c r="V61" s="72"/>
      <c r="AC61" s="75"/>
      <c r="AD61" s="76"/>
      <c r="AF61" s="76"/>
    </row>
    <row r="62" spans="29:32" ht="18.75" customHeight="1" thickTop="1">
      <c r="AC62" s="75"/>
      <c r="AD62" s="76"/>
      <c r="AF62" s="76"/>
    </row>
    <row r="63" spans="1:32" ht="12.75" thickBot="1">
      <c r="A63" s="70"/>
      <c r="B63" s="70"/>
      <c r="C63" s="70"/>
      <c r="D63" s="70"/>
      <c r="E63" s="70"/>
      <c r="I63" s="70"/>
      <c r="J63" s="70"/>
      <c r="K63" s="70"/>
      <c r="L63" s="70"/>
      <c r="M63" s="70"/>
      <c r="N63" s="70"/>
      <c r="O63" s="70"/>
      <c r="P63" s="70"/>
      <c r="Q63" s="70"/>
      <c r="U63" s="70"/>
      <c r="V63" s="70"/>
      <c r="W63" s="70"/>
      <c r="X63" s="70"/>
      <c r="Y63" s="70"/>
      <c r="Z63" s="70"/>
      <c r="AA63" s="70"/>
      <c r="AC63" s="75"/>
      <c r="AD63" s="76"/>
      <c r="AF63" s="76"/>
    </row>
    <row r="64" spans="1:32" ht="9.75" customHeight="1" thickBot="1">
      <c r="A64" s="135" t="s">
        <v>42</v>
      </c>
      <c r="B64" s="135"/>
      <c r="C64" s="135"/>
      <c r="D64" s="135"/>
      <c r="E64" s="135"/>
      <c r="H64" s="136" t="s">
        <v>43</v>
      </c>
      <c r="I64" s="136"/>
      <c r="J64" s="136"/>
      <c r="K64" s="136"/>
      <c r="L64" s="136"/>
      <c r="M64" s="136"/>
      <c r="N64" s="136"/>
      <c r="O64" s="136"/>
      <c r="P64" s="136"/>
      <c r="Q64" s="136"/>
      <c r="R64" s="136"/>
      <c r="U64" s="121" t="s">
        <v>44</v>
      </c>
      <c r="V64" s="121"/>
      <c r="W64" s="121"/>
      <c r="X64" s="121"/>
      <c r="Y64" s="121"/>
      <c r="Z64" s="121"/>
      <c r="AA64" s="121"/>
      <c r="AC64" s="75"/>
      <c r="AD64" s="76"/>
      <c r="AF64" s="76"/>
    </row>
    <row r="65" spans="3:24" ht="12.75" thickBot="1">
      <c r="C65" s="143" t="s">
        <v>50</v>
      </c>
      <c r="D65" s="143"/>
      <c r="E65" s="77">
        <f>E54+E47+E40+E33+E26+E19</f>
        <v>13</v>
      </c>
      <c r="F65" s="77">
        <f>F54+F47+F40+F33+F26+F19</f>
        <v>1128</v>
      </c>
      <c r="G65" s="77">
        <f>G54+G47+G40+G33+G26+G19</f>
        <v>2224</v>
      </c>
      <c r="R65" s="143" t="s">
        <v>50</v>
      </c>
      <c r="S65" s="143"/>
      <c r="T65" s="77">
        <f>T54+T47+T40+T33+T26+T19</f>
        <v>10</v>
      </c>
      <c r="U65" s="77">
        <f>U54+U47+U40+U33+U26+U19</f>
        <v>1175</v>
      </c>
      <c r="V65" s="77">
        <f>V54+V47+V40+V33+V26+V19</f>
        <v>2198</v>
      </c>
      <c r="W65" s="137"/>
      <c r="X65" s="137"/>
    </row>
    <row r="66" ht="12">
      <c r="A66" s="80" t="s">
        <v>54</v>
      </c>
    </row>
  </sheetData>
  <sheetProtection password="C1F3" sheet="1" objects="1" scenarios="1"/>
  <mergeCells count="243">
    <mergeCell ref="C65:D65"/>
    <mergeCell ref="W65:X65"/>
    <mergeCell ref="R65:S65"/>
    <mergeCell ref="A12:D12"/>
    <mergeCell ref="E12:L13"/>
    <mergeCell ref="P12:S12"/>
    <mergeCell ref="T12:AA13"/>
    <mergeCell ref="A13:B13"/>
    <mergeCell ref="R13:S13"/>
    <mergeCell ref="P13:Q13"/>
    <mergeCell ref="C13:D13"/>
    <mergeCell ref="X16:Y16"/>
    <mergeCell ref="Z14:AA14"/>
    <mergeCell ref="X15:Y15"/>
    <mergeCell ref="Z15:AA19"/>
    <mergeCell ref="X14:Y14"/>
    <mergeCell ref="X17:Y17"/>
    <mergeCell ref="P14:S14"/>
    <mergeCell ref="P16:S16"/>
    <mergeCell ref="A14:D14"/>
    <mergeCell ref="I14:J14"/>
    <mergeCell ref="K14:L14"/>
    <mergeCell ref="P15:Q15"/>
    <mergeCell ref="A16:D16"/>
    <mergeCell ref="R15:S15"/>
    <mergeCell ref="Z21:AA21"/>
    <mergeCell ref="Z22:AA26"/>
    <mergeCell ref="A21:D21"/>
    <mergeCell ref="K21:L21"/>
    <mergeCell ref="A23:D23"/>
    <mergeCell ref="A26:B26"/>
    <mergeCell ref="C26:D26"/>
    <mergeCell ref="I26:J26"/>
    <mergeCell ref="A25:D25"/>
    <mergeCell ref="Z28:AA28"/>
    <mergeCell ref="Z29:AA33"/>
    <mergeCell ref="K28:L28"/>
    <mergeCell ref="P28:S28"/>
    <mergeCell ref="X33:Y33"/>
    <mergeCell ref="P29:Q29"/>
    <mergeCell ref="R29:S29"/>
    <mergeCell ref="X29:Y29"/>
    <mergeCell ref="P33:Q33"/>
    <mergeCell ref="X30:Y30"/>
    <mergeCell ref="P38:Q38"/>
    <mergeCell ref="P32:S32"/>
    <mergeCell ref="K35:L35"/>
    <mergeCell ref="P35:S35"/>
    <mergeCell ref="P36:Q36"/>
    <mergeCell ref="R36:S36"/>
    <mergeCell ref="R40:S40"/>
    <mergeCell ref="P42:S42"/>
    <mergeCell ref="Z35:AA35"/>
    <mergeCell ref="Z36:AA40"/>
    <mergeCell ref="X35:Y35"/>
    <mergeCell ref="X37:Y37"/>
    <mergeCell ref="X38:Y38"/>
    <mergeCell ref="X40:Y40"/>
    <mergeCell ref="X36:Y36"/>
    <mergeCell ref="R38:S38"/>
    <mergeCell ref="Z42:AA42"/>
    <mergeCell ref="C43:D43"/>
    <mergeCell ref="Z43:AA47"/>
    <mergeCell ref="A42:D42"/>
    <mergeCell ref="K42:L42"/>
    <mergeCell ref="I43:J43"/>
    <mergeCell ref="X43:Y43"/>
    <mergeCell ref="P47:Q47"/>
    <mergeCell ref="A43:B43"/>
    <mergeCell ref="C45:D45"/>
    <mergeCell ref="A50:B50"/>
    <mergeCell ref="I50:J50"/>
    <mergeCell ref="X51:Y51"/>
    <mergeCell ref="P46:S46"/>
    <mergeCell ref="R47:S47"/>
    <mergeCell ref="C47:D47"/>
    <mergeCell ref="P51:S51"/>
    <mergeCell ref="I47:J47"/>
    <mergeCell ref="A46:D46"/>
    <mergeCell ref="I46:J46"/>
    <mergeCell ref="A53:D53"/>
    <mergeCell ref="P50:Q50"/>
    <mergeCell ref="R50:S50"/>
    <mergeCell ref="X46:Y46"/>
    <mergeCell ref="A52:B52"/>
    <mergeCell ref="C52:D52"/>
    <mergeCell ref="A51:D51"/>
    <mergeCell ref="X47:Y47"/>
    <mergeCell ref="I51:J51"/>
    <mergeCell ref="C50:D50"/>
    <mergeCell ref="Z49:AA49"/>
    <mergeCell ref="A49:D49"/>
    <mergeCell ref="K49:L49"/>
    <mergeCell ref="P49:S49"/>
    <mergeCell ref="I49:J49"/>
    <mergeCell ref="X49:Y49"/>
    <mergeCell ref="A54:B54"/>
    <mergeCell ref="C54:D54"/>
    <mergeCell ref="I54:J54"/>
    <mergeCell ref="P54:Q54"/>
    <mergeCell ref="P52:Q52"/>
    <mergeCell ref="R52:S52"/>
    <mergeCell ref="I52:J52"/>
    <mergeCell ref="X54:Y54"/>
    <mergeCell ref="Z50:AA54"/>
    <mergeCell ref="X52:Y52"/>
    <mergeCell ref="X50:Y50"/>
    <mergeCell ref="X53:Y53"/>
    <mergeCell ref="S60:Z60"/>
    <mergeCell ref="U64:AA64"/>
    <mergeCell ref="I60:Q60"/>
    <mergeCell ref="P57:V57"/>
    <mergeCell ref="Q6:R6"/>
    <mergeCell ref="T6:V6"/>
    <mergeCell ref="X6:AA6"/>
    <mergeCell ref="Q4:T4"/>
    <mergeCell ref="W4:AA4"/>
    <mergeCell ref="C17:D17"/>
    <mergeCell ref="A17:B17"/>
    <mergeCell ref="A64:E64"/>
    <mergeCell ref="I17:J17"/>
    <mergeCell ref="H64:R64"/>
    <mergeCell ref="K50:L54"/>
    <mergeCell ref="I53:J53"/>
    <mergeCell ref="J59:P59"/>
    <mergeCell ref="R54:S54"/>
    <mergeCell ref="P53:S53"/>
    <mergeCell ref="R17:S17"/>
    <mergeCell ref="I16:J16"/>
    <mergeCell ref="A18:D18"/>
    <mergeCell ref="K15:L19"/>
    <mergeCell ref="A15:B15"/>
    <mergeCell ref="C15:D15"/>
    <mergeCell ref="I15:J15"/>
    <mergeCell ref="A19:B19"/>
    <mergeCell ref="C19:D19"/>
    <mergeCell ref="P17:Q17"/>
    <mergeCell ref="X18:Y18"/>
    <mergeCell ref="P18:S18"/>
    <mergeCell ref="I18:J18"/>
    <mergeCell ref="R19:S19"/>
    <mergeCell ref="X19:Y19"/>
    <mergeCell ref="I19:J19"/>
    <mergeCell ref="P19:Q19"/>
    <mergeCell ref="I21:J21"/>
    <mergeCell ref="X21:Y21"/>
    <mergeCell ref="P21:S21"/>
    <mergeCell ref="K22:L26"/>
    <mergeCell ref="X26:Y26"/>
    <mergeCell ref="X22:Y22"/>
    <mergeCell ref="I23:J23"/>
    <mergeCell ref="X23:Y23"/>
    <mergeCell ref="I24:J24"/>
    <mergeCell ref="X25:Y25"/>
    <mergeCell ref="C24:D24"/>
    <mergeCell ref="A22:B22"/>
    <mergeCell ref="C22:D22"/>
    <mergeCell ref="X24:Y24"/>
    <mergeCell ref="P25:S25"/>
    <mergeCell ref="P24:Q24"/>
    <mergeCell ref="A33:B33"/>
    <mergeCell ref="X31:Y31"/>
    <mergeCell ref="R31:S31"/>
    <mergeCell ref="P31:Q31"/>
    <mergeCell ref="X32:Y32"/>
    <mergeCell ref="C31:D31"/>
    <mergeCell ref="A31:B31"/>
    <mergeCell ref="A29:B29"/>
    <mergeCell ref="A32:D32"/>
    <mergeCell ref="P37:S37"/>
    <mergeCell ref="K36:L40"/>
    <mergeCell ref="A36:B36"/>
    <mergeCell ref="C36:D36"/>
    <mergeCell ref="I36:J36"/>
    <mergeCell ref="A40:B40"/>
    <mergeCell ref="C40:D40"/>
    <mergeCell ref="I40:J40"/>
    <mergeCell ref="P40:Q40"/>
    <mergeCell ref="C33:D33"/>
    <mergeCell ref="I42:J42"/>
    <mergeCell ref="I35:J35"/>
    <mergeCell ref="I39:J39"/>
    <mergeCell ref="I33:J33"/>
    <mergeCell ref="A39:D39"/>
    <mergeCell ref="A35:D35"/>
    <mergeCell ref="I37:J37"/>
    <mergeCell ref="I38:J38"/>
    <mergeCell ref="C38:D38"/>
    <mergeCell ref="X45:Y45"/>
    <mergeCell ref="R45:S45"/>
    <mergeCell ref="P45:Q45"/>
    <mergeCell ref="P39:S39"/>
    <mergeCell ref="X39:Y39"/>
    <mergeCell ref="X44:Y44"/>
    <mergeCell ref="X42:Y42"/>
    <mergeCell ref="P44:S44"/>
    <mergeCell ref="P43:Q43"/>
    <mergeCell ref="R43:S43"/>
    <mergeCell ref="K43:L47"/>
    <mergeCell ref="I44:J44"/>
    <mergeCell ref="A44:D44"/>
    <mergeCell ref="I45:J45"/>
    <mergeCell ref="A45:B45"/>
    <mergeCell ref="A47:B47"/>
    <mergeCell ref="C29:D29"/>
    <mergeCell ref="A30:D30"/>
    <mergeCell ref="B60:G60"/>
    <mergeCell ref="O61:P61"/>
    <mergeCell ref="J61:M61"/>
    <mergeCell ref="A57:G57"/>
    <mergeCell ref="K58:M58"/>
    <mergeCell ref="O58:P58"/>
    <mergeCell ref="A37:D37"/>
    <mergeCell ref="A38:B38"/>
    <mergeCell ref="P26:Q26"/>
    <mergeCell ref="R26:S26"/>
    <mergeCell ref="I22:J22"/>
    <mergeCell ref="A28:D28"/>
    <mergeCell ref="P22:Q22"/>
    <mergeCell ref="R22:S22"/>
    <mergeCell ref="P23:S23"/>
    <mergeCell ref="R24:S24"/>
    <mergeCell ref="A24:B24"/>
    <mergeCell ref="I25:J25"/>
    <mergeCell ref="X28:Y28"/>
    <mergeCell ref="K29:L33"/>
    <mergeCell ref="R33:S33"/>
    <mergeCell ref="I29:J29"/>
    <mergeCell ref="I32:J32"/>
    <mergeCell ref="I31:J31"/>
    <mergeCell ref="I28:J28"/>
    <mergeCell ref="I30:J30"/>
    <mergeCell ref="P30:S30"/>
    <mergeCell ref="R9:AA9"/>
    <mergeCell ref="A1:AA1"/>
    <mergeCell ref="P11:S11"/>
    <mergeCell ref="E11:L11"/>
    <mergeCell ref="A9:D9"/>
    <mergeCell ref="A11:D11"/>
    <mergeCell ref="T11:AA11"/>
    <mergeCell ref="A8:D8"/>
    <mergeCell ref="R8:AA8"/>
    <mergeCell ref="D4:E4"/>
  </mergeCells>
  <conditionalFormatting sqref="A18 A16 A14 P46 P44 P39 P42 P37 A39 A46 A37 A35 A44 A42 P35 A25 A23 A21 A32 A30 A53 A51 A49 A28 P32 P30 P18 P28 P16 P14 P25 P23 P21 P53 P51 P49">
    <cfRule type="cellIs" priority="1" dxfId="0" operator="equal" stopIfTrue="1">
      <formula>0</formula>
    </cfRule>
  </conditionalFormatting>
  <printOptions horizontalCentered="1"/>
  <pageMargins left="0.1968503937007874" right="0.2755905511811024" top="0.5905511811023623" bottom="0.31496062992125984" header="0.2362204724409449" footer="0.1968503937007874"/>
  <pageSetup blackAndWhite="1"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B5"/>
  <sheetViews>
    <sheetView workbookViewId="0" topLeftCell="A1">
      <selection activeCell="B3" sqref="B3"/>
    </sheetView>
  </sheetViews>
  <sheetFormatPr defaultColWidth="9.140625" defaultRowHeight="12"/>
  <cols>
    <col min="1" max="1" width="4.140625" style="0" customWidth="1"/>
    <col min="2" max="2" width="87.421875" style="0" customWidth="1"/>
    <col min="3" max="16384" width="11.421875" style="0" customWidth="1"/>
  </cols>
  <sheetData>
    <row r="1" spans="1:2" ht="24" customHeight="1">
      <c r="A1" s="146" t="s">
        <v>47</v>
      </c>
      <c r="B1" s="146"/>
    </row>
    <row r="2" s="81" customFormat="1" ht="15.75" customHeight="1">
      <c r="B2" s="54" t="s">
        <v>54</v>
      </c>
    </row>
    <row r="3" spans="1:2" ht="12">
      <c r="A3" s="53" t="s">
        <v>48</v>
      </c>
      <c r="B3" s="55" t="s">
        <v>56</v>
      </c>
    </row>
    <row r="4" spans="1:2" ht="36">
      <c r="A4" s="78" t="s">
        <v>49</v>
      </c>
      <c r="B4" s="79" t="s">
        <v>52</v>
      </c>
    </row>
    <row r="5" spans="1:2" ht="12">
      <c r="A5" s="53" t="s">
        <v>51</v>
      </c>
      <c r="B5" s="55" t="s">
        <v>53</v>
      </c>
    </row>
  </sheetData>
  <sheetProtection password="C1F3" sheet="1" objects="1" scenarios="1"/>
  <mergeCells count="1">
    <mergeCell ref="A1:B1"/>
  </mergeCells>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PNG Immobilienservice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Gerhard Gruber</dc:creator>
  <cp:keywords/>
  <dc:description/>
  <cp:lastModifiedBy>petr</cp:lastModifiedBy>
  <cp:lastPrinted>2005-11-26T11:10:37Z</cp:lastPrinted>
  <dcterms:created xsi:type="dcterms:W3CDTF">2004-06-16T09:16:03Z</dcterms:created>
  <dcterms:modified xsi:type="dcterms:W3CDTF">2005-11-26T18:40:36Z</dcterms:modified>
  <cp:category/>
  <cp:version/>
  <cp:contentType/>
  <cp:contentStatus/>
</cp:coreProperties>
</file>