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3_4.bin" ContentType="application/vnd.openxmlformats-officedocument.oleObject"/>
  <Override PartName="/xl/embeddings/oleObject_3_5.bin" ContentType="application/vnd.openxmlformats-officedocument.oleObject"/>
  <Override PartName="/xl/embeddings/oleObject_3_6.bin" ContentType="application/vnd.openxmlformats-officedocument.oleObject"/>
  <Override PartName="/xl/embeddings/oleObject_3_7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5_3.bin" ContentType="application/vnd.openxmlformats-officedocument.oleObject"/>
  <Override PartName="/xl/embeddings/oleObject_5_4.bin" ContentType="application/vnd.openxmlformats-officedocument.oleObject"/>
  <Override PartName="/xl/embeddings/oleObject_5_5.bin" ContentType="application/vnd.openxmlformats-officedocument.oleObject"/>
  <Override PartName="/xl/embeddings/oleObject_5_6.bin" ContentType="application/vnd.openxmlformats-officedocument.oleObject"/>
  <Override PartName="/xl/embeddings/oleObject_5_7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  <Override PartName="/xl/embeddings/oleObject_7_2.bin" ContentType="application/vnd.openxmlformats-officedocument.oleObject"/>
  <Override PartName="/xl/embeddings/oleObject_7_3.bin" ContentType="application/vnd.openxmlformats-officedocument.oleObject"/>
  <Override PartName="/xl/embeddings/oleObject_7_4.bin" ContentType="application/vnd.openxmlformats-officedocument.oleObject"/>
  <Override PartName="/xl/embeddings/oleObject_7_5.bin" ContentType="application/vnd.openxmlformats-officedocument.oleObject"/>
  <Override PartName="/xl/embeddings/oleObject_7_6.bin" ContentType="application/vnd.openxmlformats-officedocument.oleObject"/>
  <Override PartName="/xl/embeddings/oleObject_7_7.bin" ContentType="application/vnd.openxmlformats-officedocument.oleObject"/>
  <Override PartName="/xl/embeddings/oleObject_9_0.bin" ContentType="application/vnd.openxmlformats-officedocument.oleObject"/>
  <Override PartName="/xl/embeddings/oleObject_9_1.bin" ContentType="application/vnd.openxmlformats-officedocument.oleObject"/>
  <Override PartName="/xl/embeddings/oleObject_9_2.bin" ContentType="application/vnd.openxmlformats-officedocument.oleObject"/>
  <Override PartName="/xl/embeddings/oleObject_9_3.bin" ContentType="application/vnd.openxmlformats-officedocument.oleObject"/>
  <Override PartName="/xl/embeddings/oleObject_9_4.bin" ContentType="application/vnd.openxmlformats-officedocument.oleObject"/>
  <Override PartName="/xl/embeddings/oleObject_9_5.bin" ContentType="application/vnd.openxmlformats-officedocument.oleObject"/>
  <Override PartName="/xl/embeddings/oleObject_9_6.bin" ContentType="application/vnd.openxmlformats-officedocument.oleObject"/>
  <Override PartName="/xl/embeddings/oleObject_9_7.bin" ContentType="application/vnd.openxmlformats-officedocument.oleObject"/>
  <Override PartName="/xl/embeddings/oleObject_11_0.bin" ContentType="application/vnd.openxmlformats-officedocument.oleObject"/>
  <Override PartName="/xl/embeddings/oleObject_11_1.bin" ContentType="application/vnd.openxmlformats-officedocument.oleObject"/>
  <Override PartName="/xl/embeddings/oleObject_11_2.bin" ContentType="application/vnd.openxmlformats-officedocument.oleObject"/>
  <Override PartName="/xl/embeddings/oleObject_11_3.bin" ContentType="application/vnd.openxmlformats-officedocument.oleObject"/>
  <Override PartName="/xl/embeddings/oleObject_11_4.bin" ContentType="application/vnd.openxmlformats-officedocument.oleObject"/>
  <Override PartName="/xl/embeddings/oleObject_11_5.bin" ContentType="application/vnd.openxmlformats-officedocument.oleObject"/>
  <Override PartName="/xl/embeddings/oleObject_11_6.bin" ContentType="application/vnd.openxmlformats-officedocument.oleObject"/>
  <Override PartName="/xl/embeddings/oleObject_11_7.bin" ContentType="application/vnd.openxmlformats-officedocument.oleObject"/>
  <Override PartName="/xl/embeddings/oleObject_13_0.bin" ContentType="application/vnd.openxmlformats-officedocument.oleObject"/>
  <Override PartName="/xl/embeddings/oleObject_13_1.bin" ContentType="application/vnd.openxmlformats-officedocument.oleObject"/>
  <Override PartName="/xl/embeddings/oleObject_13_2.bin" ContentType="application/vnd.openxmlformats-officedocument.oleObject"/>
  <Override PartName="/xl/embeddings/oleObject_13_3.bin" ContentType="application/vnd.openxmlformats-officedocument.oleObject"/>
  <Override PartName="/xl/embeddings/oleObject_13_4.bin" ContentType="application/vnd.openxmlformats-officedocument.oleObject"/>
  <Override PartName="/xl/embeddings/oleObject_13_5.bin" ContentType="application/vnd.openxmlformats-officedocument.oleObject"/>
  <Override PartName="/xl/embeddings/oleObject_13_6.bin" ContentType="application/vnd.openxmlformats-officedocument.oleObject"/>
  <Override PartName="/xl/embeddings/oleObject_13_7.bin" ContentType="application/vnd.openxmlformats-officedocument.oleObject"/>
  <Override PartName="/xl/embeddings/oleObject_15_0.bin" ContentType="application/vnd.openxmlformats-officedocument.oleObject"/>
  <Override PartName="/xl/embeddings/oleObject_15_1.bin" ContentType="application/vnd.openxmlformats-officedocument.oleObject"/>
  <Override PartName="/xl/embeddings/oleObject_15_2.bin" ContentType="application/vnd.openxmlformats-officedocument.oleObject"/>
  <Override PartName="/xl/embeddings/oleObject_15_3.bin" ContentType="application/vnd.openxmlformats-officedocument.oleObject"/>
  <Override PartName="/xl/embeddings/oleObject_15_4.bin" ContentType="application/vnd.openxmlformats-officedocument.oleObject"/>
  <Override PartName="/xl/embeddings/oleObject_15_5.bin" ContentType="application/vnd.openxmlformats-officedocument.oleObject"/>
  <Override PartName="/xl/embeddings/oleObject_15_6.bin" ContentType="application/vnd.openxmlformats-officedocument.oleObject"/>
  <Override PartName="/xl/embeddings/oleObject_15_7.bin" ContentType="application/vnd.openxmlformats-officedocument.oleObject"/>
  <Override PartName="/xl/embeddings/oleObject_17_0.bin" ContentType="application/vnd.openxmlformats-officedocument.oleObject"/>
  <Override PartName="/xl/embeddings/oleObject_17_1.bin" ContentType="application/vnd.openxmlformats-officedocument.oleObject"/>
  <Override PartName="/xl/embeddings/oleObject_17_2.bin" ContentType="application/vnd.openxmlformats-officedocument.oleObject"/>
  <Override PartName="/xl/embeddings/oleObject_17_3.bin" ContentType="application/vnd.openxmlformats-officedocument.oleObject"/>
  <Override PartName="/xl/embeddings/oleObject_17_4.bin" ContentType="application/vnd.openxmlformats-officedocument.oleObject"/>
  <Override PartName="/xl/embeddings/oleObject_17_5.bin" ContentType="application/vnd.openxmlformats-officedocument.oleObject"/>
  <Override PartName="/xl/embeddings/oleObject_17_6.bin" ContentType="application/vnd.openxmlformats-officedocument.oleObject"/>
  <Override PartName="/xl/embeddings/oleObject_17_7.bin" ContentType="application/vnd.openxmlformats-officedocument.oleObject"/>
  <Override PartName="/xl/embeddings/oleObject_19_0.bin" ContentType="application/vnd.openxmlformats-officedocument.oleObject"/>
  <Override PartName="/xl/embeddings/oleObject_19_1.bin" ContentType="application/vnd.openxmlformats-officedocument.oleObject"/>
  <Override PartName="/xl/embeddings/oleObject_19_2.bin" ContentType="application/vnd.openxmlformats-officedocument.oleObject"/>
  <Override PartName="/xl/embeddings/oleObject_19_3.bin" ContentType="application/vnd.openxmlformats-officedocument.oleObject"/>
  <Override PartName="/xl/embeddings/oleObject_19_4.bin" ContentType="application/vnd.openxmlformats-officedocument.oleObject"/>
  <Override PartName="/xl/embeddings/oleObject_19_5.bin" ContentType="application/vnd.openxmlformats-officedocument.oleObject"/>
  <Override PartName="/xl/embeddings/oleObject_19_6.bin" ContentType="application/vnd.openxmlformats-officedocument.oleObject"/>
  <Override PartName="/xl/embeddings/oleObject_19_7.bin" ContentType="application/vnd.openxmlformats-officedocument.oleObject"/>
  <Override PartName="/xl/embeddings/oleObject_21_0.bin" ContentType="application/vnd.openxmlformats-officedocument.oleObject"/>
  <Override PartName="/xl/embeddings/oleObject_21_1.bin" ContentType="application/vnd.openxmlformats-officedocument.oleObject"/>
  <Override PartName="/xl/embeddings/oleObject_21_2.bin" ContentType="application/vnd.openxmlformats-officedocument.oleObject"/>
  <Override PartName="/xl/embeddings/oleObject_21_3.bin" ContentType="application/vnd.openxmlformats-officedocument.oleObject"/>
  <Override PartName="/xl/embeddings/oleObject_21_4.bin" ContentType="application/vnd.openxmlformats-officedocument.oleObject"/>
  <Override PartName="/xl/embeddings/oleObject_21_5.bin" ContentType="application/vnd.openxmlformats-officedocument.oleObject"/>
  <Override PartName="/xl/embeddings/oleObject_21_6.bin" ContentType="application/vnd.openxmlformats-officedocument.oleObject"/>
  <Override PartName="/xl/embeddings/oleObject_21_7.bin" ContentType="application/vnd.openxmlformats-officedocument.oleObject"/>
  <Override PartName="/xl/embeddings/oleObject_23_0.bin" ContentType="application/vnd.openxmlformats-officedocument.oleObject"/>
  <Override PartName="/xl/embeddings/oleObject_23_1.bin" ContentType="application/vnd.openxmlformats-officedocument.oleObject"/>
  <Override PartName="/xl/embeddings/oleObject_23_2.bin" ContentType="application/vnd.openxmlformats-officedocument.oleObject"/>
  <Override PartName="/xl/embeddings/oleObject_23_3.bin" ContentType="application/vnd.openxmlformats-officedocument.oleObject"/>
  <Override PartName="/xl/embeddings/oleObject_23_4.bin" ContentType="application/vnd.openxmlformats-officedocument.oleObject"/>
  <Override PartName="/xl/embeddings/oleObject_23_5.bin" ContentType="application/vnd.openxmlformats-officedocument.oleObject"/>
  <Override PartName="/xl/embeddings/oleObject_23_6.bin" ContentType="application/vnd.openxmlformats-officedocument.oleObject"/>
  <Override PartName="/xl/embeddings/oleObject_23_7.bin" ContentType="application/vnd.openxmlformats-officedocument.oleObject"/>
  <Override PartName="/xl/embeddings/oleObject_25_0.bin" ContentType="application/vnd.openxmlformats-officedocument.oleObject"/>
  <Override PartName="/xl/embeddings/oleObject_25_1.bin" ContentType="application/vnd.openxmlformats-officedocument.oleObject"/>
  <Override PartName="/xl/embeddings/oleObject_25_2.bin" ContentType="application/vnd.openxmlformats-officedocument.oleObject"/>
  <Override PartName="/xl/embeddings/oleObject_25_3.bin" ContentType="application/vnd.openxmlformats-officedocument.oleObject"/>
  <Override PartName="/xl/embeddings/oleObject_25_4.bin" ContentType="application/vnd.openxmlformats-officedocument.oleObject"/>
  <Override PartName="/xl/embeddings/oleObject_25_5.bin" ContentType="application/vnd.openxmlformats-officedocument.oleObject"/>
  <Override PartName="/xl/embeddings/oleObject_25_6.bin" ContentType="application/vnd.openxmlformats-officedocument.oleObject"/>
  <Override PartName="/xl/embeddings/oleObject_25_7.bin" ContentType="application/vnd.openxmlformats-officedocument.oleObject"/>
  <Override PartName="/xl/embeddings/oleObject_27_0.bin" ContentType="application/vnd.openxmlformats-officedocument.oleObject"/>
  <Override PartName="/xl/embeddings/oleObject_27_1.bin" ContentType="application/vnd.openxmlformats-officedocument.oleObject"/>
  <Override PartName="/xl/embeddings/oleObject_27_2.bin" ContentType="application/vnd.openxmlformats-officedocument.oleObject"/>
  <Override PartName="/xl/embeddings/oleObject_27_3.bin" ContentType="application/vnd.openxmlformats-officedocument.oleObject"/>
  <Override PartName="/xl/embeddings/oleObject_27_4.bin" ContentType="application/vnd.openxmlformats-officedocument.oleObject"/>
  <Override PartName="/xl/embeddings/oleObject_27_5.bin" ContentType="application/vnd.openxmlformats-officedocument.oleObject"/>
  <Override PartName="/xl/embeddings/oleObject_27_6.bin" ContentType="application/vnd.openxmlformats-officedocument.oleObject"/>
  <Override PartName="/xl/embeddings/oleObject_27_7.bin" ContentType="application/vnd.openxmlformats-officedocument.oleObject"/>
  <Override PartName="/xl/embeddings/oleObject_29_0.bin" ContentType="application/vnd.openxmlformats-officedocument.oleObject"/>
  <Override PartName="/xl/embeddings/oleObject_29_1.bin" ContentType="application/vnd.openxmlformats-officedocument.oleObject"/>
  <Override PartName="/xl/embeddings/oleObject_29_2.bin" ContentType="application/vnd.openxmlformats-officedocument.oleObject"/>
  <Override PartName="/xl/embeddings/oleObject_29_3.bin" ContentType="application/vnd.openxmlformats-officedocument.oleObject"/>
  <Override PartName="/xl/embeddings/oleObject_29_4.bin" ContentType="application/vnd.openxmlformats-officedocument.oleObject"/>
  <Override PartName="/xl/embeddings/oleObject_29_5.bin" ContentType="application/vnd.openxmlformats-officedocument.oleObject"/>
  <Override PartName="/xl/embeddings/oleObject_29_6.bin" ContentType="application/vnd.openxmlformats-officedocument.oleObject"/>
  <Override PartName="/xl/embeddings/oleObject_29_7.bin" ContentType="application/vnd.openxmlformats-officedocument.oleObject"/>
  <Override PartName="/xl/embeddings/oleObject_31_0.bin" ContentType="application/vnd.openxmlformats-officedocument.oleObject"/>
  <Override PartName="/xl/embeddings/oleObject_31_1.bin" ContentType="application/vnd.openxmlformats-officedocument.oleObject"/>
  <Override PartName="/xl/embeddings/oleObject_31_2.bin" ContentType="application/vnd.openxmlformats-officedocument.oleObject"/>
  <Override PartName="/xl/embeddings/oleObject_31_3.bin" ContentType="application/vnd.openxmlformats-officedocument.oleObject"/>
  <Override PartName="/xl/embeddings/oleObject_31_4.bin" ContentType="application/vnd.openxmlformats-officedocument.oleObject"/>
  <Override PartName="/xl/embeddings/oleObject_31_5.bin" ContentType="application/vnd.openxmlformats-officedocument.oleObject"/>
  <Override PartName="/xl/embeddings/oleObject_31_6.bin" ContentType="application/vnd.openxmlformats-officedocument.oleObject"/>
  <Override PartName="/xl/embeddings/oleObject_31_7.bin" ContentType="application/vnd.openxmlformats-officedocument.oleObject"/>
  <Override PartName="/xl/embeddings/oleObject_33_0.bin" ContentType="application/vnd.openxmlformats-officedocument.oleObject"/>
  <Override PartName="/xl/embeddings/oleObject_33_1.bin" ContentType="application/vnd.openxmlformats-officedocument.oleObject"/>
  <Override PartName="/xl/embeddings/oleObject_33_2.bin" ContentType="application/vnd.openxmlformats-officedocument.oleObject"/>
  <Override PartName="/xl/embeddings/oleObject_33_3.bin" ContentType="application/vnd.openxmlformats-officedocument.oleObject"/>
  <Override PartName="/xl/embeddings/oleObject_33_4.bin" ContentType="application/vnd.openxmlformats-officedocument.oleObject"/>
  <Override PartName="/xl/embeddings/oleObject_33_5.bin" ContentType="application/vnd.openxmlformats-officedocument.oleObject"/>
  <Override PartName="/xl/embeddings/oleObject_33_6.bin" ContentType="application/vnd.openxmlformats-officedocument.oleObject"/>
  <Override PartName="/xl/embeddings/oleObject_33_7.bin" ContentType="application/vnd.openxmlformats-officedocument.oleObject"/>
  <Override PartName="/xl/embeddings/oleObject_35_0.bin" ContentType="application/vnd.openxmlformats-officedocument.oleObject"/>
  <Override PartName="/xl/embeddings/oleObject_35_1.bin" ContentType="application/vnd.openxmlformats-officedocument.oleObject"/>
  <Override PartName="/xl/embeddings/oleObject_35_2.bin" ContentType="application/vnd.openxmlformats-officedocument.oleObject"/>
  <Override PartName="/xl/embeddings/oleObject_35_3.bin" ContentType="application/vnd.openxmlformats-officedocument.oleObject"/>
  <Override PartName="/xl/embeddings/oleObject_35_4.bin" ContentType="application/vnd.openxmlformats-officedocument.oleObject"/>
  <Override PartName="/xl/embeddings/oleObject_35_5.bin" ContentType="application/vnd.openxmlformats-officedocument.oleObject"/>
  <Override PartName="/xl/embeddings/oleObject_35_6.bin" ContentType="application/vnd.openxmlformats-officedocument.oleObject"/>
  <Override PartName="/xl/embeddings/oleObject_35_7.bin" ContentType="application/vnd.openxmlformats-officedocument.oleObject"/>
  <Override PartName="/xl/embeddings/oleObject_37_0.bin" ContentType="application/vnd.openxmlformats-officedocument.oleObject"/>
  <Override PartName="/xl/embeddings/oleObject_37_1.bin" ContentType="application/vnd.openxmlformats-officedocument.oleObject"/>
  <Override PartName="/xl/embeddings/oleObject_37_2.bin" ContentType="application/vnd.openxmlformats-officedocument.oleObject"/>
  <Override PartName="/xl/embeddings/oleObject_37_3.bin" ContentType="application/vnd.openxmlformats-officedocument.oleObject"/>
  <Override PartName="/xl/embeddings/oleObject_37_4.bin" ContentType="application/vnd.openxmlformats-officedocument.oleObject"/>
  <Override PartName="/xl/embeddings/oleObject_37_5.bin" ContentType="application/vnd.openxmlformats-officedocument.oleObject"/>
  <Override PartName="/xl/embeddings/oleObject_37_6.bin" ContentType="application/vnd.openxmlformats-officedocument.oleObject"/>
  <Override PartName="/xl/embeddings/oleObject_37_7.bin" ContentType="application/vnd.openxmlformats-officedocument.oleObject"/>
  <Override PartName="/xl/embeddings/oleObject_39_0.bin" ContentType="application/vnd.openxmlformats-officedocument.oleObject"/>
  <Override PartName="/xl/embeddings/oleObject_39_1.bin" ContentType="application/vnd.openxmlformats-officedocument.oleObject"/>
  <Override PartName="/xl/embeddings/oleObject_39_2.bin" ContentType="application/vnd.openxmlformats-officedocument.oleObject"/>
  <Override PartName="/xl/embeddings/oleObject_39_3.bin" ContentType="application/vnd.openxmlformats-officedocument.oleObject"/>
  <Override PartName="/xl/embeddings/oleObject_39_4.bin" ContentType="application/vnd.openxmlformats-officedocument.oleObject"/>
  <Override PartName="/xl/embeddings/oleObject_39_5.bin" ContentType="application/vnd.openxmlformats-officedocument.oleObject"/>
  <Override PartName="/xl/embeddings/oleObject_39_6.bin" ContentType="application/vnd.openxmlformats-officedocument.oleObject"/>
  <Override PartName="/xl/embeddings/oleObject_39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konečné pořadí 2017" sheetId="1" r:id="rId1"/>
    <sheet name="zápis 1" sheetId="2" r:id="rId2"/>
    <sheet name="celkem 1,2,3" sheetId="3" r:id="rId3"/>
    <sheet name="zápis 2" sheetId="4" r:id="rId4"/>
    <sheet name="celkem 4,5,6" sheetId="5" r:id="rId5"/>
    <sheet name="zápis 3" sheetId="6" r:id="rId6"/>
    <sheet name="celkem 7,8,9" sheetId="7" r:id="rId7"/>
    <sheet name="zápis 4" sheetId="8" r:id="rId8"/>
    <sheet name="celkem 10,11,12" sheetId="9" r:id="rId9"/>
    <sheet name="zápis 5" sheetId="10" r:id="rId10"/>
    <sheet name="celkem 13,14,15" sheetId="11" r:id="rId11"/>
    <sheet name="zápis 6" sheetId="12" r:id="rId12"/>
    <sheet name="celkem 16,17,18" sheetId="13" r:id="rId13"/>
    <sheet name="zápis 7" sheetId="14" r:id="rId14"/>
    <sheet name="celkem 19,20,21" sheetId="15" r:id="rId15"/>
    <sheet name="zápis 8" sheetId="16" r:id="rId16"/>
    <sheet name="celkem 22,23,24" sheetId="17" r:id="rId17"/>
    <sheet name="zápis 9" sheetId="18" r:id="rId18"/>
    <sheet name="celkem 25,26,27" sheetId="19" r:id="rId19"/>
    <sheet name="zápis 10" sheetId="20" r:id="rId20"/>
    <sheet name="celkem 28,29,30" sheetId="21" r:id="rId21"/>
    <sheet name="zápis 11" sheetId="22" r:id="rId22"/>
    <sheet name="celkem 31,32,33" sheetId="23" r:id="rId23"/>
    <sheet name="zápis 12" sheetId="24" r:id="rId24"/>
    <sheet name="celkem 34,35,36" sheetId="25" r:id="rId25"/>
    <sheet name="zápis 13" sheetId="26" r:id="rId26"/>
    <sheet name="celkem 37,38,39" sheetId="27" r:id="rId27"/>
    <sheet name="zápis 14" sheetId="28" r:id="rId28"/>
    <sheet name="celkem 40,41,42" sheetId="29" r:id="rId29"/>
    <sheet name="zápis 15" sheetId="30" r:id="rId30"/>
    <sheet name="celkem 43,44,45" sheetId="31" r:id="rId31"/>
    <sheet name="zápis 16" sheetId="32" r:id="rId32"/>
    <sheet name="celkem 46,47,48" sheetId="33" r:id="rId33"/>
    <sheet name="zápis 17" sheetId="34" r:id="rId34"/>
    <sheet name="celkem 49,50,51" sheetId="35" r:id="rId35"/>
    <sheet name="zápis 18" sheetId="36" r:id="rId36"/>
    <sheet name="celkem 52,53,54" sheetId="37" r:id="rId37"/>
    <sheet name="zápis 19" sheetId="38" r:id="rId38"/>
    <sheet name="celkem 55,56,57" sheetId="39" r:id="rId39"/>
    <sheet name="zápis 20" sheetId="40" r:id="rId40"/>
    <sheet name="celkem 58,59,60" sheetId="41" r:id="rId41"/>
    <sheet name="List1" sheetId="42" r:id="rId42"/>
  </sheets>
  <externalReferences>
    <externalReference r:id="rId45"/>
  </externalReferences>
  <definedNames>
    <definedName name="_xlnm.Print_Area" localSheetId="2">'celkem 1,2,3'!$A$1:$F$21</definedName>
    <definedName name="_xlnm.Print_Area" localSheetId="8">'celkem 10,11,12'!$A$1:$F$21</definedName>
    <definedName name="_xlnm.Print_Area" localSheetId="10">'celkem 13,14,15'!$A$1:$F$21</definedName>
    <definedName name="_xlnm.Print_Area" localSheetId="12">'celkem 16,17,18'!$A$1:$F$21</definedName>
    <definedName name="_xlnm.Print_Area" localSheetId="14">'celkem 19,20,21'!$A$1:$F$21</definedName>
    <definedName name="_xlnm.Print_Area" localSheetId="16">'celkem 22,23,24'!$A$1:$F$21</definedName>
    <definedName name="_xlnm.Print_Area" localSheetId="18">'celkem 25,26,27'!$A$1:$F$21</definedName>
    <definedName name="_xlnm.Print_Area" localSheetId="20">'celkem 28,29,30'!$A$1:$F$21</definedName>
    <definedName name="_xlnm.Print_Area" localSheetId="22">'celkem 31,32,33'!$A$1:$F$21</definedName>
    <definedName name="_xlnm.Print_Area" localSheetId="24">'celkem 34,35,36'!$A$1:$F$21</definedName>
    <definedName name="_xlnm.Print_Area" localSheetId="26">'celkem 37,38,39'!$A$1:$F$21</definedName>
    <definedName name="_xlnm.Print_Area" localSheetId="4">'celkem 4,5,6'!$A$1:$F$21</definedName>
    <definedName name="_xlnm.Print_Area" localSheetId="28">'celkem 40,41,42'!$A$1:$F$21</definedName>
    <definedName name="_xlnm.Print_Area" localSheetId="30">'celkem 43,44,45'!$A$1:$F$21</definedName>
    <definedName name="_xlnm.Print_Area" localSheetId="32">'celkem 46,47,48'!$A$1:$F$21</definedName>
    <definedName name="_xlnm.Print_Area" localSheetId="34">'celkem 49,50,51'!$A$1:$F$21</definedName>
    <definedName name="_xlnm.Print_Area" localSheetId="36">'celkem 52,53,54'!$A$1:$F$21</definedName>
    <definedName name="_xlnm.Print_Area" localSheetId="38">'celkem 55,56,57'!$A$1:$F$21</definedName>
    <definedName name="_xlnm.Print_Area" localSheetId="40">'celkem 58,59,60'!$A$1:$F$21</definedName>
    <definedName name="_xlnm.Print_Area" localSheetId="6">'celkem 7,8,9'!$A$1:$F$21</definedName>
    <definedName name="_xlnm.Print_Area" localSheetId="0">'konečné pořadí 2017'!$A$2:$G$80</definedName>
    <definedName name="_xlnm.Print_Area" localSheetId="1">'zápis 1'!$A$1:$M$53</definedName>
    <definedName name="_xlnm.Print_Area" localSheetId="19">'zápis 10'!$A$1:$M$53</definedName>
    <definedName name="_xlnm.Print_Area" localSheetId="21">'zápis 11'!$A$1:$M$53</definedName>
    <definedName name="_xlnm.Print_Area" localSheetId="23">'zápis 12'!$A$1:$M$53</definedName>
    <definedName name="_xlnm.Print_Area" localSheetId="25">'zápis 13'!$A$1:$M$53</definedName>
    <definedName name="_xlnm.Print_Area" localSheetId="27">'zápis 14'!$A$1:$M$53</definedName>
    <definedName name="_xlnm.Print_Area" localSheetId="29">'zápis 15'!$A$1:$M$53</definedName>
    <definedName name="_xlnm.Print_Area" localSheetId="31">'zápis 16'!$A$1:$M$53</definedName>
    <definedName name="_xlnm.Print_Area" localSheetId="33">'zápis 17'!$A$1:$M$53</definedName>
    <definedName name="_xlnm.Print_Area" localSheetId="35">'zápis 18'!$A$1:$M$53</definedName>
    <definedName name="_xlnm.Print_Area" localSheetId="37">'zápis 19'!$A$1:$M$53</definedName>
    <definedName name="_xlnm.Print_Area" localSheetId="3">'zápis 2'!$A$1:$M$53</definedName>
    <definedName name="_xlnm.Print_Area" localSheetId="39">'zápis 20'!$A$1:$M$53</definedName>
    <definedName name="_xlnm.Print_Area" localSheetId="5">'zápis 3'!$A$1:$M$53</definedName>
    <definedName name="_xlnm.Print_Area" localSheetId="7">'zápis 4'!$A$1:$M$53</definedName>
    <definedName name="_xlnm.Print_Area" localSheetId="9">'zápis 5'!$A$1:$M$53</definedName>
    <definedName name="_xlnm.Print_Area" localSheetId="11">'zápis 6'!$A$1:$M$53</definedName>
    <definedName name="_xlnm.Print_Area" localSheetId="13">'zápis 7'!$A$1:$M$53</definedName>
    <definedName name="_xlnm.Print_Area" localSheetId="15">'zápis 8'!$A$1:$M$53</definedName>
    <definedName name="_xlnm.Print_Area" localSheetId="17">'zápis 9'!$A$1:$M$53</definedName>
  </definedNames>
  <calcPr fullCalcOnLoad="1"/>
</workbook>
</file>

<file path=xl/sharedStrings.xml><?xml version="1.0" encoding="utf-8"?>
<sst xmlns="http://schemas.openxmlformats.org/spreadsheetml/2006/main" count="2219" uniqueCount="215">
  <si>
    <t>Příjmení a jméno hráče</t>
  </si>
  <si>
    <t>Dráha číslo</t>
  </si>
  <si>
    <t>Výkon</t>
  </si>
  <si>
    <t>Plné</t>
  </si>
  <si>
    <t>DVOJICE</t>
  </si>
  <si>
    <t>Celkem</t>
  </si>
  <si>
    <t>Dorážka</t>
  </si>
  <si>
    <t>Chyby</t>
  </si>
  <si>
    <t>CELKEM</t>
  </si>
  <si>
    <t>jméno</t>
  </si>
  <si>
    <t>plné</t>
  </si>
  <si>
    <t>dorážka</t>
  </si>
  <si>
    <t>celkem</t>
  </si>
  <si>
    <t>DVOJICE: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</si>
  <si>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</si>
  <si>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</si>
  <si>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</si>
  <si>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</si>
  <si>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</si>
  <si>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</si>
  <si>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</si>
  <si>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</si>
  <si>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</si>
  <si>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</si>
  <si>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</si>
  <si>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</si>
  <si>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</si>
  <si>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</si>
  <si>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</si>
  <si>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</si>
  <si>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</si>
  <si>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</si>
  <si>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</si>
  <si>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</si>
  <si>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</si>
  <si>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</si>
  <si>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</si>
  <si>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</si>
  <si>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</si>
  <si>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</si>
  <si>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KONEČNÉ POŘADÍ MEMORIÁLU R.WANKEHO a S.MALÁNÍKA</t>
  </si>
  <si>
    <t>pořadí</t>
  </si>
  <si>
    <t>dvojice</t>
  </si>
  <si>
    <t>jména</t>
  </si>
  <si>
    <t>celkem družstvo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</si>
  <si>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</si>
  <si>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</si>
  <si>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</si>
  <si>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</si>
  <si>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</si>
  <si>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</si>
  <si>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</si>
  <si>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</si>
  <si>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</si>
  <si>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</si>
  <si>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 xml:space="preserve">   </t>
  </si>
  <si>
    <t xml:space="preserve">  </t>
  </si>
  <si>
    <t>37.</t>
  </si>
  <si>
    <t>ŠUMPERK 2017</t>
  </si>
  <si>
    <t>PEPINO BRUNTÁL 1</t>
  </si>
  <si>
    <t>Novotný Josef</t>
  </si>
  <si>
    <t>Mlčák Jan</t>
  </si>
  <si>
    <t>PEPINO BRUNTÁL 2</t>
  </si>
  <si>
    <t>Ocelák František</t>
  </si>
  <si>
    <t>Kaduk Martin</t>
  </si>
  <si>
    <t>NOVÝ JIČÍN 1</t>
  </si>
  <si>
    <t>Hrňa Petr</t>
  </si>
  <si>
    <t>Hrňová Jana</t>
  </si>
  <si>
    <t>NOVÝ JIČÍN 2</t>
  </si>
  <si>
    <t>Telčarová Eva</t>
  </si>
  <si>
    <t>Pavlištiková Šárka</t>
  </si>
  <si>
    <t>ČD UZEL PŘEROV 1</t>
  </si>
  <si>
    <t>Šistek Petr</t>
  </si>
  <si>
    <t>Hnilica František</t>
  </si>
  <si>
    <t>ČD UZEL PŘEROV 2</t>
  </si>
  <si>
    <t>Sedlářová Olga</t>
  </si>
  <si>
    <t>Šistková Jaroslava</t>
  </si>
  <si>
    <t>HORNÍ BENEŠOV 1</t>
  </si>
  <si>
    <t>HORNÍ BENEŠOV 2</t>
  </si>
  <si>
    <t>Petřek Miroslav</t>
  </si>
  <si>
    <t>Kubeša Kamil</t>
  </si>
  <si>
    <t>Rak Petr</t>
  </si>
  <si>
    <t>Bilíček Martin</t>
  </si>
  <si>
    <t>SIGMA MŽ OLOMOUC 1</t>
  </si>
  <si>
    <t>Peřina Sláva</t>
  </si>
  <si>
    <t>Zvěřina Karel</t>
  </si>
  <si>
    <t>SIGMA MŽ OLOMOUC 2</t>
  </si>
  <si>
    <t>Šilbert Josef</t>
  </si>
  <si>
    <t>Gubala Jozef</t>
  </si>
  <si>
    <t>ODRY 1</t>
  </si>
  <si>
    <t>ODRY 2</t>
  </si>
  <si>
    <t>Ovšák Stanislav</t>
  </si>
  <si>
    <t>Ovšáková Stanislava</t>
  </si>
  <si>
    <t>Frydrych Marek</t>
  </si>
  <si>
    <t>Frydrych Jan</t>
  </si>
  <si>
    <t>ODRY 3</t>
  </si>
  <si>
    <t>Malina Dan</t>
  </si>
  <si>
    <t>Pavič Michal</t>
  </si>
  <si>
    <t>Dvorský Petr</t>
  </si>
  <si>
    <t>ODRY 4</t>
  </si>
  <si>
    <t>Ševčík Dan</t>
  </si>
  <si>
    <t>ŠUMPERK 1</t>
  </si>
  <si>
    <t>ŠUMPERK 2</t>
  </si>
  <si>
    <t>Adámek Miroslav</t>
  </si>
  <si>
    <t>Ludrovský Ján</t>
  </si>
  <si>
    <t>Mrkos Miroslav</t>
  </si>
  <si>
    <t>Semrád Jan</t>
  </si>
  <si>
    <t>ZÁBŘEH 1</t>
  </si>
  <si>
    <t>Kopecký Martin</t>
  </si>
  <si>
    <t>Složil Luboš</t>
  </si>
  <si>
    <t>MARODI 1</t>
  </si>
  <si>
    <t>Grulich František</t>
  </si>
  <si>
    <t>Heisig Rudolf</t>
  </si>
  <si>
    <t>MARODI 2</t>
  </si>
  <si>
    <t>Grulichová Táňa</t>
  </si>
  <si>
    <t>Jurášová Alena</t>
  </si>
  <si>
    <t>MARODI 3</t>
  </si>
  <si>
    <t>Doleželová Dana</t>
  </si>
  <si>
    <t>Dudová Emílie</t>
  </si>
  <si>
    <t>MARODI 4</t>
  </si>
  <si>
    <t>Nesrstová Blanka</t>
  </si>
  <si>
    <t>Horáček Jan</t>
  </si>
  <si>
    <t>Z</t>
  </si>
  <si>
    <t>ZLÍN 1</t>
  </si>
  <si>
    <t>Ivaniš Karel</t>
  </si>
  <si>
    <t>Kolařík Jindřich</t>
  </si>
  <si>
    <t>ZLÍN 2</t>
  </si>
  <si>
    <t>Kubálek Pavel</t>
  </si>
  <si>
    <t>Fojtík Bronislav</t>
  </si>
  <si>
    <t>Málek Miroslav</t>
  </si>
  <si>
    <t>ZLÍN 4</t>
  </si>
  <si>
    <t>Polášek Tomáš</t>
  </si>
  <si>
    <t>Tomášek Miroslav</t>
  </si>
  <si>
    <t>ZLÍN 3</t>
  </si>
  <si>
    <t>Abrahám Radim</t>
  </si>
  <si>
    <t>Neuwirth Jiří</t>
  </si>
  <si>
    <t>Okleštěk Jiří</t>
  </si>
  <si>
    <t>Langer František</t>
  </si>
  <si>
    <t>Srovnal Jiří</t>
  </si>
  <si>
    <t>ZÁBŘEH 2</t>
  </si>
  <si>
    <t>ZÁBŘEH 3</t>
  </si>
  <si>
    <t>ZÁBŘEH 4</t>
  </si>
  <si>
    <t>Vitásek Martin</t>
  </si>
  <si>
    <t>Albrecht Michal</t>
  </si>
  <si>
    <t>DražIl Tomáš</t>
  </si>
  <si>
    <t>Štěpán Miroslav</t>
  </si>
  <si>
    <t>RÝMAŘOV 1</t>
  </si>
  <si>
    <t>Tezzele Jaroslav</t>
  </si>
  <si>
    <t>Polášek Jiří</t>
  </si>
  <si>
    <t>RÝMAŘOV 2</t>
  </si>
  <si>
    <t>Stárek Ladislav</t>
  </si>
  <si>
    <t>Valová Romana</t>
  </si>
  <si>
    <t>SKK JESENÍK 1</t>
  </si>
  <si>
    <t>SKK JESENÍK 2</t>
  </si>
  <si>
    <t>Smékalová Jaromíra</t>
  </si>
  <si>
    <t>Rosypalová Petra ml</t>
  </si>
  <si>
    <t>Rosypalová Petra</t>
  </si>
  <si>
    <t>Janoudová Radka</t>
  </si>
  <si>
    <t>SOKOL MACHOVÁ 1</t>
  </si>
  <si>
    <t>SOKOL MACHOVÁ 2</t>
  </si>
  <si>
    <t>Laga Michal</t>
  </si>
  <si>
    <t>Hrančík Roman</t>
  </si>
  <si>
    <t>Dovrtěl Milan</t>
  </si>
  <si>
    <t>Bělaška Adam</t>
  </si>
  <si>
    <t>ŠUMPERK 3</t>
  </si>
  <si>
    <t>Pavel Heinisch</t>
  </si>
  <si>
    <t>Milan Vymazal</t>
  </si>
  <si>
    <t>ZÁBŘEH 5</t>
  </si>
  <si>
    <t>ZÁBŘEH 6</t>
  </si>
  <si>
    <t>Sitta Martin</t>
  </si>
  <si>
    <t>Flídr Jiří</t>
  </si>
  <si>
    <t>Olinger Marek</t>
  </si>
  <si>
    <t xml:space="preserve">   Sitta Josef</t>
  </si>
  <si>
    <t>ŠUMPERK 4</t>
  </si>
  <si>
    <t>ŠUMPERK 5</t>
  </si>
  <si>
    <t>Vymazal Jaroslav</t>
  </si>
  <si>
    <t>Vymazal Milan</t>
  </si>
  <si>
    <t>Petková Kateřina</t>
  </si>
  <si>
    <t>Sedlář Martin</t>
  </si>
  <si>
    <t>ŠUMPERK 6</t>
  </si>
  <si>
    <t>Smrčka Miroslav</t>
  </si>
  <si>
    <t>Zapletal Marek</t>
  </si>
  <si>
    <t>ŠUMPERK 7</t>
  </si>
  <si>
    <t>Příhodová Adéla</t>
  </si>
  <si>
    <t>ŠUMPERK 8</t>
  </si>
  <si>
    <t>ŠUMPERK 9</t>
  </si>
  <si>
    <t>Matějka Petr</t>
  </si>
  <si>
    <t>Vojtek Gustav</t>
  </si>
  <si>
    <t>Heinisch Pavel</t>
  </si>
  <si>
    <t>Touš Josef</t>
  </si>
  <si>
    <t>š</t>
  </si>
  <si>
    <t>ŠUMPERK 10</t>
  </si>
  <si>
    <t>ZÁBŘEH 7</t>
  </si>
  <si>
    <t>KRNOV 1</t>
  </si>
  <si>
    <t>Vavrečka Vladimír</t>
  </si>
  <si>
    <t>Piska Jakub</t>
  </si>
  <si>
    <t>KRNOV 2</t>
  </si>
  <si>
    <t>Kadlec Vítězslav</t>
  </si>
  <si>
    <t>Rychová Miluše</t>
  </si>
  <si>
    <t>HRABĚŠICE 1</t>
  </si>
  <si>
    <t>Smrčková Růžena</t>
  </si>
  <si>
    <t>HRABĚŠICE 2</t>
  </si>
  <si>
    <t>Vojtková Marie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</si>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</sst>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"/>
    <numFmt numFmtId="172" formatCode="mmmm\ yy"/>
    <numFmt numFmtId="173" formatCode="d\.\ mmmm\ yyyy"/>
    <numFmt numFmtId="174" formatCode="0.0"/>
    <numFmt numFmtId="175" formatCode="#,##0\ &quot;Kč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i/>
      <sz val="10"/>
      <name val="Calibri"/>
      <family val="2"/>
    </font>
    <font>
      <b/>
      <sz val="16"/>
      <name val="Calibri"/>
      <family val="2"/>
    </font>
    <font>
      <i/>
      <sz val="10"/>
      <name val="Calibri"/>
      <family val="2"/>
    </font>
    <font>
      <b/>
      <i/>
      <sz val="11"/>
      <name val="Calibri"/>
      <family val="2"/>
    </font>
    <font>
      <b/>
      <sz val="14"/>
      <name val="Calibri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hair"/>
      <bottom style="double"/>
    </border>
    <border>
      <left style="medium"/>
      <right style="hair"/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medium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 style="double"/>
      <bottom style="hair"/>
    </border>
    <border>
      <left>
        <color indexed="63"/>
      </left>
      <right style="medium"/>
      <top style="double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 style="medium"/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double"/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hair"/>
      <top style="hair"/>
      <bottom style="hair"/>
    </border>
    <border>
      <left style="medium"/>
      <right style="medium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>
        <color indexed="22"/>
      </top>
      <bottom style="medium"/>
    </border>
    <border>
      <left style="thin"/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>
        <color indexed="22"/>
      </bottom>
    </border>
    <border>
      <left style="medium"/>
      <right style="thin"/>
      <top style="thin">
        <color indexed="22"/>
      </top>
      <bottom style="medium"/>
    </border>
    <border>
      <left style="thin"/>
      <right style="medium"/>
      <top>
        <color indexed="63"/>
      </top>
      <bottom style="thin">
        <color indexed="22"/>
      </bottom>
    </border>
    <border>
      <left style="thin"/>
      <right style="medium"/>
      <top style="thin">
        <color indexed="22"/>
      </top>
      <bottom style="medium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19" borderId="0" applyNumberFormat="0" applyBorder="0" applyAlignment="0" applyProtection="0"/>
    <xf numFmtId="0" fontId="43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8" fillId="0" borderId="0" xfId="47" applyFont="1" applyAlignment="1">
      <alignment horizontal="left" vertical="center"/>
      <protection/>
    </xf>
    <xf numFmtId="0" fontId="9" fillId="0" borderId="0" xfId="47" applyFont="1" applyAlignment="1">
      <alignment vertical="center"/>
      <protection/>
    </xf>
    <xf numFmtId="0" fontId="11" fillId="0" borderId="0" xfId="47" applyFont="1" applyBorder="1" applyAlignment="1">
      <alignment vertical="center"/>
      <protection/>
    </xf>
    <xf numFmtId="0" fontId="11" fillId="0" borderId="0" xfId="47" applyFont="1" applyAlignment="1">
      <alignment vertical="center"/>
      <protection/>
    </xf>
    <xf numFmtId="0" fontId="12" fillId="0" borderId="10" xfId="47" applyFont="1" applyBorder="1" applyAlignment="1">
      <alignment horizontal="center" vertical="center"/>
      <protection/>
    </xf>
    <xf numFmtId="0" fontId="12" fillId="0" borderId="11" xfId="47" applyFont="1" applyBorder="1" applyAlignment="1">
      <alignment horizontal="center" vertical="center"/>
      <protection/>
    </xf>
    <xf numFmtId="0" fontId="12" fillId="0" borderId="12" xfId="47" applyFont="1" applyBorder="1" applyAlignment="1">
      <alignment horizontal="center" vertical="center"/>
      <protection/>
    </xf>
    <xf numFmtId="0" fontId="12" fillId="0" borderId="13" xfId="47" applyFont="1" applyBorder="1" applyAlignment="1">
      <alignment horizontal="center" vertical="center"/>
      <protection/>
    </xf>
    <xf numFmtId="0" fontId="11" fillId="0" borderId="14" xfId="47" applyFont="1" applyBorder="1" applyAlignment="1">
      <alignment horizontal="center" vertical="center"/>
      <protection/>
    </xf>
    <xf numFmtId="0" fontId="12" fillId="0" borderId="15" xfId="47" applyFont="1" applyBorder="1" applyAlignment="1">
      <alignment horizontal="center" vertical="center"/>
      <protection/>
    </xf>
    <xf numFmtId="0" fontId="11" fillId="0" borderId="16" xfId="47" applyFont="1" applyBorder="1" applyAlignment="1">
      <alignment horizontal="center" vertical="center"/>
      <protection/>
    </xf>
    <xf numFmtId="0" fontId="11" fillId="0" borderId="17" xfId="47" applyFont="1" applyBorder="1" applyAlignment="1">
      <alignment horizontal="center" vertical="center"/>
      <protection/>
    </xf>
    <xf numFmtId="0" fontId="11" fillId="0" borderId="18" xfId="47" applyFont="1" applyBorder="1" applyAlignment="1">
      <alignment horizontal="center" vertical="center"/>
      <protection/>
    </xf>
    <xf numFmtId="0" fontId="11" fillId="0" borderId="13" xfId="47" applyFont="1" applyBorder="1" applyAlignment="1">
      <alignment horizontal="center" vertical="center"/>
      <protection/>
    </xf>
    <xf numFmtId="0" fontId="11" fillId="0" borderId="15" xfId="47" applyFont="1" applyBorder="1" applyAlignment="1">
      <alignment horizontal="center" vertical="center"/>
      <protection/>
    </xf>
    <xf numFmtId="0" fontId="11" fillId="0" borderId="19" xfId="47" applyFont="1" applyBorder="1" applyAlignment="1">
      <alignment horizontal="center" vertical="center"/>
      <protection/>
    </xf>
    <xf numFmtId="0" fontId="11" fillId="0" borderId="20" xfId="47" applyFont="1" applyBorder="1" applyAlignment="1">
      <alignment horizontal="center" vertical="center"/>
      <protection/>
    </xf>
    <xf numFmtId="0" fontId="12" fillId="0" borderId="21" xfId="47" applyFont="1" applyBorder="1" applyAlignment="1">
      <alignment horizontal="center" vertical="center"/>
      <protection/>
    </xf>
    <xf numFmtId="0" fontId="8" fillId="0" borderId="22" xfId="47" applyFont="1" applyBorder="1" applyAlignment="1">
      <alignment horizontal="center" vertical="center"/>
      <protection/>
    </xf>
    <xf numFmtId="0" fontId="8" fillId="0" borderId="21" xfId="47" applyFont="1" applyBorder="1" applyAlignment="1">
      <alignment horizontal="center" vertical="center"/>
      <protection/>
    </xf>
    <xf numFmtId="0" fontId="8" fillId="0" borderId="23" xfId="47" applyFont="1" applyBorder="1" applyAlignment="1">
      <alignment horizontal="center" vertical="center"/>
      <protection/>
    </xf>
    <xf numFmtId="0" fontId="12" fillId="0" borderId="24" xfId="47" applyFont="1" applyBorder="1" applyAlignment="1">
      <alignment horizontal="center" vertical="center"/>
      <protection/>
    </xf>
    <xf numFmtId="0" fontId="11" fillId="0" borderId="25" xfId="47" applyFont="1" applyBorder="1" applyAlignment="1">
      <alignment horizontal="center" vertical="center"/>
      <protection/>
    </xf>
    <xf numFmtId="0" fontId="11" fillId="0" borderId="24" xfId="47" applyFont="1" applyBorder="1" applyAlignment="1">
      <alignment horizontal="center" vertical="center"/>
      <protection/>
    </xf>
    <xf numFmtId="0" fontId="11" fillId="0" borderId="26" xfId="47" applyFont="1" applyBorder="1" applyAlignment="1">
      <alignment horizontal="center" vertical="center"/>
      <protection/>
    </xf>
    <xf numFmtId="0" fontId="8" fillId="0" borderId="27" xfId="47" applyFont="1" applyBorder="1" applyAlignment="1">
      <alignment horizontal="center" vertical="center"/>
      <protection/>
    </xf>
    <xf numFmtId="0" fontId="11" fillId="0" borderId="28" xfId="47" applyFont="1" applyBorder="1" applyAlignment="1">
      <alignment horizontal="center" vertical="center"/>
      <protection/>
    </xf>
    <xf numFmtId="0" fontId="8" fillId="0" borderId="0" xfId="47" applyFont="1" applyAlignment="1">
      <alignment vertical="center"/>
      <protection/>
    </xf>
    <xf numFmtId="1" fontId="8" fillId="0" borderId="29" xfId="47" applyNumberFormat="1" applyFont="1" applyBorder="1" applyAlignment="1">
      <alignment horizontal="center" vertical="center"/>
      <protection/>
    </xf>
    <xf numFmtId="0" fontId="8" fillId="0" borderId="29" xfId="47" applyFont="1" applyBorder="1" applyAlignment="1">
      <alignment horizontal="center" vertical="center"/>
      <protection/>
    </xf>
    <xf numFmtId="0" fontId="8" fillId="32" borderId="29" xfId="47" applyFont="1" applyFill="1" applyBorder="1" applyAlignment="1">
      <alignment horizontal="center" vertical="center"/>
      <protection/>
    </xf>
    <xf numFmtId="1" fontId="8" fillId="32" borderId="29" xfId="47" applyNumberFormat="1" applyFont="1" applyFill="1" applyBorder="1" applyAlignment="1">
      <alignment horizontal="center" vertical="center"/>
      <protection/>
    </xf>
    <xf numFmtId="0" fontId="10" fillId="0" borderId="29" xfId="47" applyFont="1" applyBorder="1" applyAlignment="1">
      <alignment horizontal="center" vertical="center"/>
      <protection/>
    </xf>
    <xf numFmtId="0" fontId="11" fillId="0" borderId="30" xfId="47" applyFont="1" applyBorder="1" applyAlignment="1">
      <alignment vertical="center"/>
      <protection/>
    </xf>
    <xf numFmtId="0" fontId="11" fillId="0" borderId="31" xfId="47" applyFont="1" applyBorder="1" applyAlignment="1">
      <alignment vertical="center"/>
      <protection/>
    </xf>
    <xf numFmtId="0" fontId="11" fillId="0" borderId="32" xfId="47" applyFont="1" applyBorder="1" applyAlignment="1">
      <alignment vertical="center"/>
      <protection/>
    </xf>
    <xf numFmtId="0" fontId="11" fillId="0" borderId="0" xfId="47" applyFont="1" applyAlignment="1">
      <alignment vertical="center"/>
      <protection/>
    </xf>
    <xf numFmtId="0" fontId="11" fillId="0" borderId="33" xfId="47" applyFont="1" applyBorder="1" applyAlignment="1">
      <alignment vertical="center"/>
      <protection/>
    </xf>
    <xf numFmtId="0" fontId="11" fillId="0" borderId="34" xfId="47" applyFont="1" applyBorder="1" applyAlignment="1">
      <alignment vertical="center"/>
      <protection/>
    </xf>
    <xf numFmtId="0" fontId="15" fillId="0" borderId="35" xfId="47" applyFont="1" applyBorder="1" applyAlignment="1">
      <alignment horizontal="center" vertical="center"/>
      <protection/>
    </xf>
    <xf numFmtId="0" fontId="15" fillId="0" borderId="36" xfId="47" applyFont="1" applyBorder="1" applyAlignment="1">
      <alignment horizontal="center" vertical="center"/>
      <protection/>
    </xf>
    <xf numFmtId="0" fontId="7" fillId="0" borderId="37" xfId="47" applyFont="1" applyBorder="1" applyAlignment="1">
      <alignment horizontal="center" vertical="center"/>
      <protection/>
    </xf>
    <xf numFmtId="0" fontId="7" fillId="0" borderId="38" xfId="47" applyFont="1" applyBorder="1" applyAlignment="1">
      <alignment horizontal="center" vertical="center"/>
      <protection/>
    </xf>
    <xf numFmtId="0" fontId="7" fillId="0" borderId="39" xfId="47" applyFont="1" applyBorder="1" applyAlignment="1">
      <alignment horizontal="center" vertical="center"/>
      <protection/>
    </xf>
    <xf numFmtId="0" fontId="7" fillId="0" borderId="20" xfId="47" applyFont="1" applyBorder="1" applyAlignment="1">
      <alignment horizontal="center" vertical="center"/>
      <protection/>
    </xf>
    <xf numFmtId="3" fontId="10" fillId="0" borderId="29" xfId="47" applyNumberFormat="1" applyFont="1" applyBorder="1" applyAlignment="1">
      <alignment horizontal="center" vertical="center"/>
      <protection/>
    </xf>
    <xf numFmtId="3" fontId="10" fillId="0" borderId="40" xfId="47" applyNumberFormat="1" applyFont="1" applyBorder="1" applyAlignment="1">
      <alignment horizontal="center" vertical="center"/>
      <protection/>
    </xf>
    <xf numFmtId="0" fontId="11" fillId="0" borderId="41" xfId="47" applyFont="1" applyBorder="1" applyAlignment="1">
      <alignment vertical="center"/>
      <protection/>
    </xf>
    <xf numFmtId="0" fontId="16" fillId="0" borderId="42" xfId="47" applyFont="1" applyBorder="1" applyAlignment="1">
      <alignment vertical="center"/>
      <protection/>
    </xf>
    <xf numFmtId="0" fontId="11" fillId="0" borderId="42" xfId="47" applyFont="1" applyBorder="1" applyAlignment="1">
      <alignment vertical="center"/>
      <protection/>
    </xf>
    <xf numFmtId="0" fontId="11" fillId="0" borderId="43" xfId="47" applyFont="1" applyBorder="1" applyAlignment="1">
      <alignment vertical="center"/>
      <protection/>
    </xf>
    <xf numFmtId="0" fontId="7" fillId="0" borderId="44" xfId="47" applyFont="1" applyBorder="1" applyAlignment="1">
      <alignment horizontal="center" vertical="center"/>
      <protection/>
    </xf>
    <xf numFmtId="0" fontId="15" fillId="0" borderId="45" xfId="47" applyFont="1" applyBorder="1" applyAlignment="1">
      <alignment horizontal="center" vertical="center"/>
      <protection/>
    </xf>
    <xf numFmtId="0" fontId="7" fillId="0" borderId="46" xfId="47" applyFont="1" applyBorder="1" applyAlignment="1">
      <alignment horizontal="center" vertical="center"/>
      <protection/>
    </xf>
    <xf numFmtId="0" fontId="7" fillId="0" borderId="47" xfId="47" applyFont="1" applyBorder="1" applyAlignment="1">
      <alignment horizontal="center" vertical="center"/>
      <protection/>
    </xf>
    <xf numFmtId="0" fontId="1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7" fillId="0" borderId="48" xfId="47" applyFont="1" applyBorder="1" applyAlignment="1">
      <alignment horizontal="left" vertical="center" wrapText="1"/>
      <protection/>
    </xf>
    <xf numFmtId="3" fontId="10" fillId="0" borderId="49" xfId="47" applyNumberFormat="1" applyFont="1" applyBorder="1" applyAlignment="1">
      <alignment horizontal="center" vertical="center"/>
      <protection/>
    </xf>
    <xf numFmtId="0" fontId="13" fillId="0" borderId="29" xfId="47" applyFont="1" applyBorder="1" applyAlignment="1">
      <alignment vertical="center"/>
      <protection/>
    </xf>
    <xf numFmtId="0" fontId="15" fillId="0" borderId="50" xfId="47" applyFont="1" applyBorder="1" applyAlignment="1">
      <alignment vertical="center"/>
      <protection/>
    </xf>
    <xf numFmtId="0" fontId="16" fillId="0" borderId="29" xfId="47" applyFont="1" applyBorder="1" applyAlignment="1">
      <alignment vertical="center"/>
      <protection/>
    </xf>
    <xf numFmtId="0" fontId="7" fillId="0" borderId="51" xfId="47" applyFont="1" applyBorder="1" applyAlignment="1">
      <alignment horizontal="center" vertical="center"/>
      <protection/>
    </xf>
    <xf numFmtId="0" fontId="10" fillId="0" borderId="15" xfId="47" applyFont="1" applyBorder="1" applyAlignment="1">
      <alignment horizontal="left" vertical="center"/>
      <protection/>
    </xf>
    <xf numFmtId="0" fontId="7" fillId="0" borderId="52" xfId="47" applyFont="1" applyBorder="1" applyAlignment="1">
      <alignment horizontal="left" vertical="center" shrinkToFit="1"/>
      <protection/>
    </xf>
    <xf numFmtId="0" fontId="19" fillId="0" borderId="53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18" fillId="0" borderId="56" xfId="0" applyFont="1" applyFill="1" applyBorder="1" applyAlignment="1">
      <alignment vertical="center"/>
    </xf>
    <xf numFmtId="0" fontId="18" fillId="0" borderId="57" xfId="0" applyFont="1" applyFill="1" applyBorder="1" applyAlignment="1">
      <alignment vertical="center"/>
    </xf>
    <xf numFmtId="0" fontId="18" fillId="0" borderId="57" xfId="0" applyFont="1" applyBorder="1" applyAlignment="1">
      <alignment vertical="center"/>
    </xf>
    <xf numFmtId="0" fontId="24" fillId="0" borderId="57" xfId="0" applyFont="1" applyFill="1" applyBorder="1" applyAlignment="1">
      <alignment vertical="center"/>
    </xf>
    <xf numFmtId="0" fontId="18" fillId="0" borderId="57" xfId="0" applyFont="1" applyBorder="1" applyAlignment="1">
      <alignment vertical="center" shrinkToFit="1"/>
    </xf>
    <xf numFmtId="0" fontId="24" fillId="0" borderId="57" xfId="0" applyFont="1" applyBorder="1" applyAlignment="1">
      <alignment vertical="center"/>
    </xf>
    <xf numFmtId="0" fontId="18" fillId="0" borderId="58" xfId="0" applyFont="1" applyBorder="1" applyAlignment="1">
      <alignment vertical="center"/>
    </xf>
    <xf numFmtId="0" fontId="20" fillId="0" borderId="59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57" xfId="0" applyFont="1" applyFill="1" applyBorder="1" applyAlignment="1">
      <alignment horizontal="left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left" vertical="center"/>
    </xf>
    <xf numFmtId="0" fontId="23" fillId="0" borderId="67" xfId="0" applyFont="1" applyFill="1" applyBorder="1" applyAlignment="1">
      <alignment horizontal="center" vertical="center"/>
    </xf>
    <xf numFmtId="0" fontId="23" fillId="0" borderId="6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7" fillId="0" borderId="68" xfId="47" applyFont="1" applyBorder="1" applyAlignment="1">
      <alignment horizontal="left" vertical="center" wrapText="1"/>
      <protection/>
    </xf>
    <xf numFmtId="0" fontId="7" fillId="0" borderId="69" xfId="47" applyFont="1" applyBorder="1" applyAlignment="1">
      <alignment horizontal="left" vertical="center" wrapText="1"/>
      <protection/>
    </xf>
    <xf numFmtId="0" fontId="7" fillId="0" borderId="27" xfId="47" applyFont="1" applyBorder="1" applyAlignment="1">
      <alignment horizontal="left" vertical="center" wrapText="1"/>
      <protection/>
    </xf>
    <xf numFmtId="0" fontId="8" fillId="0" borderId="70" xfId="47" applyFont="1" applyBorder="1" applyAlignment="1">
      <alignment horizontal="left" vertical="center"/>
      <protection/>
    </xf>
    <xf numFmtId="0" fontId="8" fillId="0" borderId="49" xfId="47" applyFont="1" applyBorder="1" applyAlignment="1">
      <alignment horizontal="left" vertical="center"/>
      <protection/>
    </xf>
    <xf numFmtId="0" fontId="12" fillId="0" borderId="48" xfId="47" applyFont="1" applyBorder="1" applyAlignment="1">
      <alignment horizontal="center" vertical="center" wrapText="1"/>
      <protection/>
    </xf>
    <xf numFmtId="0" fontId="12" fillId="0" borderId="21" xfId="47" applyFont="1" applyBorder="1" applyAlignment="1">
      <alignment horizontal="center" vertical="center" wrapText="1"/>
      <protection/>
    </xf>
    <xf numFmtId="0" fontId="7" fillId="0" borderId="71" xfId="47" applyFont="1" applyBorder="1" applyAlignment="1">
      <alignment horizontal="left" vertical="center" wrapText="1"/>
      <protection/>
    </xf>
    <xf numFmtId="0" fontId="7" fillId="0" borderId="48" xfId="47" applyFont="1" applyBorder="1" applyAlignment="1">
      <alignment horizontal="left" vertical="center" wrapText="1"/>
      <protection/>
    </xf>
    <xf numFmtId="0" fontId="7" fillId="0" borderId="21" xfId="47" applyFont="1" applyBorder="1" applyAlignment="1">
      <alignment horizontal="left" vertical="center" wrapText="1"/>
      <protection/>
    </xf>
    <xf numFmtId="0" fontId="7" fillId="0" borderId="53" xfId="47" applyFont="1" applyBorder="1" applyAlignment="1">
      <alignment horizontal="center" vertical="center" wrapText="1" shrinkToFit="1"/>
      <protection/>
    </xf>
    <xf numFmtId="0" fontId="12" fillId="0" borderId="72" xfId="47" applyFont="1" applyBorder="1" applyAlignment="1">
      <alignment horizontal="center" vertical="center"/>
      <protection/>
    </xf>
    <xf numFmtId="0" fontId="12" fillId="0" borderId="73" xfId="47" applyFont="1" applyBorder="1" applyAlignment="1">
      <alignment horizontal="center" vertical="center"/>
      <protection/>
    </xf>
    <xf numFmtId="0" fontId="12" fillId="0" borderId="74" xfId="47" applyFont="1" applyBorder="1" applyAlignment="1">
      <alignment horizontal="center" vertical="center"/>
      <protection/>
    </xf>
    <xf numFmtId="0" fontId="12" fillId="0" borderId="69" xfId="47" applyFont="1" applyBorder="1" applyAlignment="1">
      <alignment horizontal="center" vertical="center" wrapText="1"/>
      <protection/>
    </xf>
    <xf numFmtId="0" fontId="12" fillId="0" borderId="27" xfId="47" applyFont="1" applyBorder="1" applyAlignment="1">
      <alignment horizontal="center" vertical="center" wrapText="1"/>
      <protection/>
    </xf>
    <xf numFmtId="0" fontId="10" fillId="0" borderId="40" xfId="47" applyFont="1" applyBorder="1" applyAlignment="1">
      <alignment horizontal="center" vertical="center"/>
      <protection/>
    </xf>
    <xf numFmtId="0" fontId="10" fillId="0" borderId="49" xfId="47" applyFont="1" applyBorder="1" applyAlignment="1">
      <alignment horizontal="center" vertical="center"/>
      <protection/>
    </xf>
    <xf numFmtId="0" fontId="7" fillId="0" borderId="71" xfId="47" applyFont="1" applyBorder="1" applyAlignment="1">
      <alignment horizontal="left" vertical="center" shrinkToFit="1"/>
      <protection/>
    </xf>
    <xf numFmtId="0" fontId="7" fillId="0" borderId="48" xfId="47" applyFont="1" applyBorder="1" applyAlignment="1">
      <alignment horizontal="left" vertical="center" shrinkToFit="1"/>
      <protection/>
    </xf>
    <xf numFmtId="0" fontId="7" fillId="0" borderId="21" xfId="47" applyFont="1" applyBorder="1" applyAlignment="1">
      <alignment horizontal="left" vertical="center" shrinkToFit="1"/>
      <protection/>
    </xf>
    <xf numFmtId="0" fontId="17" fillId="33" borderId="40" xfId="47" applyFont="1" applyFill="1" applyBorder="1" applyAlignment="1">
      <alignment horizontal="center" vertical="center"/>
      <protection/>
    </xf>
    <xf numFmtId="0" fontId="17" fillId="33" borderId="49" xfId="47" applyFont="1" applyFill="1" applyBorder="1" applyAlignment="1">
      <alignment horizontal="center" vertical="center"/>
      <protection/>
    </xf>
    <xf numFmtId="0" fontId="14" fillId="33" borderId="40" xfId="47" applyFont="1" applyFill="1" applyBorder="1" applyAlignment="1">
      <alignment horizontal="center" vertical="center"/>
      <protection/>
    </xf>
    <xf numFmtId="0" fontId="14" fillId="33" borderId="49" xfId="47" applyFont="1" applyFill="1" applyBorder="1" applyAlignment="1">
      <alignment horizontal="center" vertical="center"/>
      <protection/>
    </xf>
    <xf numFmtId="0" fontId="7" fillId="0" borderId="71" xfId="47" applyFont="1" applyBorder="1" applyAlignment="1">
      <alignment horizontal="left" vertical="center" shrinkToFit="1"/>
      <protection/>
    </xf>
    <xf numFmtId="0" fontId="7" fillId="0" borderId="71" xfId="47" applyFont="1" applyBorder="1" applyAlignment="1">
      <alignment horizontal="center" vertical="center" wrapText="1"/>
      <protection/>
    </xf>
    <xf numFmtId="0" fontId="7" fillId="0" borderId="48" xfId="47" applyFont="1" applyBorder="1" applyAlignment="1">
      <alignment horizontal="center" vertical="center" wrapText="1"/>
      <protection/>
    </xf>
    <xf numFmtId="0" fontId="7" fillId="0" borderId="21" xfId="47" applyFont="1" applyBorder="1" applyAlignment="1">
      <alignment horizontal="center" vertical="center" wrapText="1"/>
      <protection/>
    </xf>
    <xf numFmtId="0" fontId="3" fillId="0" borderId="75" xfId="0" applyFont="1" applyFill="1" applyBorder="1" applyAlignment="1">
      <alignment horizontal="left" vertical="center"/>
    </xf>
    <xf numFmtId="0" fontId="3" fillId="0" borderId="76" xfId="0" applyFont="1" applyFill="1" applyBorder="1" applyAlignment="1">
      <alignment horizontal="left" vertical="center"/>
    </xf>
    <xf numFmtId="0" fontId="3" fillId="0" borderId="75" xfId="0" applyFont="1" applyBorder="1" applyAlignment="1">
      <alignment horizontal="left" vertical="center"/>
    </xf>
    <xf numFmtId="0" fontId="3" fillId="0" borderId="77" xfId="0" applyFont="1" applyBorder="1" applyAlignment="1">
      <alignment horizontal="left" vertical="center"/>
    </xf>
    <xf numFmtId="0" fontId="3" fillId="0" borderId="76" xfId="0" applyFont="1" applyBorder="1" applyAlignment="1">
      <alignment horizontal="left" vertical="center"/>
    </xf>
    <xf numFmtId="0" fontId="3" fillId="0" borderId="75" xfId="0" applyFont="1" applyBorder="1" applyAlignment="1">
      <alignment horizontal="left" vertical="center" shrinkToFit="1"/>
    </xf>
    <xf numFmtId="0" fontId="3" fillId="0" borderId="76" xfId="0" applyFont="1" applyBorder="1" applyAlignment="1">
      <alignment horizontal="left" vertical="center" shrinkToFit="1"/>
    </xf>
    <xf numFmtId="0" fontId="1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3" fillId="0" borderId="78" xfId="0" applyFont="1" applyFill="1" applyBorder="1" applyAlignment="1">
      <alignment horizontal="left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memoriál tiskopisy 2013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externalLink" Target="externalLinks/externalLink1.xml" /><Relationship Id="rId4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oleObject" Target="file://A:\Kuzel_lg.cdr" TargetMode="External" /></Relationships>
</file>

<file path=xl/externalLinks/externalLink1.xml><?xml version="1.0" encoding="utf-8"?>
<externalLink xmlns="http://schemas.openxmlformats.org/spreadsheetml/2006/main">
  <oleLink xmlns:r="http://schemas.openxmlformats.org/officeDocument/2006/relationships" r:id="rId1" progId="CorelDraw.Graphic.8">
    <oleItems>
      <oleItem name="'"/>
    </oleItems>
  </oleLin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oleObject" Target="../embeddings/oleObject_9_1.bin" /><Relationship Id="rId3" Type="http://schemas.openxmlformats.org/officeDocument/2006/relationships/oleObject" Target="../embeddings/oleObject_9_2.bin" /><Relationship Id="rId4" Type="http://schemas.openxmlformats.org/officeDocument/2006/relationships/oleObject" Target="../embeddings/oleObject_9_3.bin" /><Relationship Id="rId5" Type="http://schemas.openxmlformats.org/officeDocument/2006/relationships/oleObject" Target="../embeddings/oleObject_9_4.bin" /><Relationship Id="rId6" Type="http://schemas.openxmlformats.org/officeDocument/2006/relationships/oleObject" Target="../embeddings/oleObject_9_5.bin" /><Relationship Id="rId7" Type="http://schemas.openxmlformats.org/officeDocument/2006/relationships/oleObject" Target="../embeddings/oleObject_9_6.bin" /><Relationship Id="rId8" Type="http://schemas.openxmlformats.org/officeDocument/2006/relationships/oleObject" Target="../embeddings/oleObject_9_7.bin" /><Relationship Id="rId9" Type="http://schemas.openxmlformats.org/officeDocument/2006/relationships/vmlDrawing" Target="../drawings/vmlDrawing5.vml" /><Relationship Id="rId10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oleObject" Target="../embeddings/oleObject_11_1.bin" /><Relationship Id="rId3" Type="http://schemas.openxmlformats.org/officeDocument/2006/relationships/oleObject" Target="../embeddings/oleObject_11_2.bin" /><Relationship Id="rId4" Type="http://schemas.openxmlformats.org/officeDocument/2006/relationships/oleObject" Target="../embeddings/oleObject_11_3.bin" /><Relationship Id="rId5" Type="http://schemas.openxmlformats.org/officeDocument/2006/relationships/oleObject" Target="../embeddings/oleObject_11_4.bin" /><Relationship Id="rId6" Type="http://schemas.openxmlformats.org/officeDocument/2006/relationships/oleObject" Target="../embeddings/oleObject_11_5.bin" /><Relationship Id="rId7" Type="http://schemas.openxmlformats.org/officeDocument/2006/relationships/oleObject" Target="../embeddings/oleObject_11_6.bin" /><Relationship Id="rId8" Type="http://schemas.openxmlformats.org/officeDocument/2006/relationships/oleObject" Target="../embeddings/oleObject_11_7.bin" /><Relationship Id="rId9" Type="http://schemas.openxmlformats.org/officeDocument/2006/relationships/vmlDrawing" Target="../drawings/vmlDrawing6.vml" /><Relationship Id="rId10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oleObject" Target="../embeddings/oleObject_13_1.bin" /><Relationship Id="rId3" Type="http://schemas.openxmlformats.org/officeDocument/2006/relationships/oleObject" Target="../embeddings/oleObject_13_2.bin" /><Relationship Id="rId4" Type="http://schemas.openxmlformats.org/officeDocument/2006/relationships/oleObject" Target="../embeddings/oleObject_13_3.bin" /><Relationship Id="rId5" Type="http://schemas.openxmlformats.org/officeDocument/2006/relationships/oleObject" Target="../embeddings/oleObject_13_4.bin" /><Relationship Id="rId6" Type="http://schemas.openxmlformats.org/officeDocument/2006/relationships/oleObject" Target="../embeddings/oleObject_13_5.bin" /><Relationship Id="rId7" Type="http://schemas.openxmlformats.org/officeDocument/2006/relationships/oleObject" Target="../embeddings/oleObject_13_6.bin" /><Relationship Id="rId8" Type="http://schemas.openxmlformats.org/officeDocument/2006/relationships/oleObject" Target="../embeddings/oleObject_13_7.bin" /><Relationship Id="rId9" Type="http://schemas.openxmlformats.org/officeDocument/2006/relationships/vmlDrawing" Target="../drawings/vmlDrawing7.vml" /><Relationship Id="rId10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5_0.bin" /><Relationship Id="rId2" Type="http://schemas.openxmlformats.org/officeDocument/2006/relationships/oleObject" Target="../embeddings/oleObject_15_1.bin" /><Relationship Id="rId3" Type="http://schemas.openxmlformats.org/officeDocument/2006/relationships/oleObject" Target="../embeddings/oleObject_15_2.bin" /><Relationship Id="rId4" Type="http://schemas.openxmlformats.org/officeDocument/2006/relationships/oleObject" Target="../embeddings/oleObject_15_3.bin" /><Relationship Id="rId5" Type="http://schemas.openxmlformats.org/officeDocument/2006/relationships/oleObject" Target="../embeddings/oleObject_15_4.bin" /><Relationship Id="rId6" Type="http://schemas.openxmlformats.org/officeDocument/2006/relationships/oleObject" Target="../embeddings/oleObject_15_5.bin" /><Relationship Id="rId7" Type="http://schemas.openxmlformats.org/officeDocument/2006/relationships/oleObject" Target="../embeddings/oleObject_15_6.bin" /><Relationship Id="rId8" Type="http://schemas.openxmlformats.org/officeDocument/2006/relationships/oleObject" Target="../embeddings/oleObject_15_7.bin" /><Relationship Id="rId9" Type="http://schemas.openxmlformats.org/officeDocument/2006/relationships/vmlDrawing" Target="../drawings/vmlDrawing8.vml" /><Relationship Id="rId10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7_0.bin" /><Relationship Id="rId2" Type="http://schemas.openxmlformats.org/officeDocument/2006/relationships/oleObject" Target="../embeddings/oleObject_17_1.bin" /><Relationship Id="rId3" Type="http://schemas.openxmlformats.org/officeDocument/2006/relationships/oleObject" Target="../embeddings/oleObject_17_2.bin" /><Relationship Id="rId4" Type="http://schemas.openxmlformats.org/officeDocument/2006/relationships/oleObject" Target="../embeddings/oleObject_17_3.bin" /><Relationship Id="rId5" Type="http://schemas.openxmlformats.org/officeDocument/2006/relationships/oleObject" Target="../embeddings/oleObject_17_4.bin" /><Relationship Id="rId6" Type="http://schemas.openxmlformats.org/officeDocument/2006/relationships/oleObject" Target="../embeddings/oleObject_17_5.bin" /><Relationship Id="rId7" Type="http://schemas.openxmlformats.org/officeDocument/2006/relationships/oleObject" Target="../embeddings/oleObject_17_6.bin" /><Relationship Id="rId8" Type="http://schemas.openxmlformats.org/officeDocument/2006/relationships/oleObject" Target="../embeddings/oleObject_17_7.bin" /><Relationship Id="rId9" Type="http://schemas.openxmlformats.org/officeDocument/2006/relationships/vmlDrawing" Target="../drawings/vmlDrawing9.vml" /><Relationship Id="rId10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vmlDrawing" Target="../drawings/vmlDrawing1.vml" /><Relationship Id="rId10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9_0.bin" /><Relationship Id="rId2" Type="http://schemas.openxmlformats.org/officeDocument/2006/relationships/oleObject" Target="../embeddings/oleObject_19_1.bin" /><Relationship Id="rId3" Type="http://schemas.openxmlformats.org/officeDocument/2006/relationships/oleObject" Target="../embeddings/oleObject_19_2.bin" /><Relationship Id="rId4" Type="http://schemas.openxmlformats.org/officeDocument/2006/relationships/oleObject" Target="../embeddings/oleObject_19_3.bin" /><Relationship Id="rId5" Type="http://schemas.openxmlformats.org/officeDocument/2006/relationships/oleObject" Target="../embeddings/oleObject_19_4.bin" /><Relationship Id="rId6" Type="http://schemas.openxmlformats.org/officeDocument/2006/relationships/oleObject" Target="../embeddings/oleObject_19_5.bin" /><Relationship Id="rId7" Type="http://schemas.openxmlformats.org/officeDocument/2006/relationships/oleObject" Target="../embeddings/oleObject_19_6.bin" /><Relationship Id="rId8" Type="http://schemas.openxmlformats.org/officeDocument/2006/relationships/oleObject" Target="../embeddings/oleObject_19_7.bin" /><Relationship Id="rId9" Type="http://schemas.openxmlformats.org/officeDocument/2006/relationships/vmlDrawing" Target="../drawings/vmlDrawing10.vml" /><Relationship Id="rId10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1_0.bin" /><Relationship Id="rId2" Type="http://schemas.openxmlformats.org/officeDocument/2006/relationships/oleObject" Target="../embeddings/oleObject_21_1.bin" /><Relationship Id="rId3" Type="http://schemas.openxmlformats.org/officeDocument/2006/relationships/oleObject" Target="../embeddings/oleObject_21_2.bin" /><Relationship Id="rId4" Type="http://schemas.openxmlformats.org/officeDocument/2006/relationships/oleObject" Target="../embeddings/oleObject_21_3.bin" /><Relationship Id="rId5" Type="http://schemas.openxmlformats.org/officeDocument/2006/relationships/oleObject" Target="../embeddings/oleObject_21_4.bin" /><Relationship Id="rId6" Type="http://schemas.openxmlformats.org/officeDocument/2006/relationships/oleObject" Target="../embeddings/oleObject_21_5.bin" /><Relationship Id="rId7" Type="http://schemas.openxmlformats.org/officeDocument/2006/relationships/oleObject" Target="../embeddings/oleObject_21_6.bin" /><Relationship Id="rId8" Type="http://schemas.openxmlformats.org/officeDocument/2006/relationships/oleObject" Target="../embeddings/oleObject_21_7.bin" /><Relationship Id="rId9" Type="http://schemas.openxmlformats.org/officeDocument/2006/relationships/vmlDrawing" Target="../drawings/vmlDrawing11.vml" /><Relationship Id="rId10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3_0.bin" /><Relationship Id="rId2" Type="http://schemas.openxmlformats.org/officeDocument/2006/relationships/oleObject" Target="../embeddings/oleObject_23_1.bin" /><Relationship Id="rId3" Type="http://schemas.openxmlformats.org/officeDocument/2006/relationships/oleObject" Target="../embeddings/oleObject_23_2.bin" /><Relationship Id="rId4" Type="http://schemas.openxmlformats.org/officeDocument/2006/relationships/oleObject" Target="../embeddings/oleObject_23_3.bin" /><Relationship Id="rId5" Type="http://schemas.openxmlformats.org/officeDocument/2006/relationships/oleObject" Target="../embeddings/oleObject_23_4.bin" /><Relationship Id="rId6" Type="http://schemas.openxmlformats.org/officeDocument/2006/relationships/oleObject" Target="../embeddings/oleObject_23_5.bin" /><Relationship Id="rId7" Type="http://schemas.openxmlformats.org/officeDocument/2006/relationships/oleObject" Target="../embeddings/oleObject_23_6.bin" /><Relationship Id="rId8" Type="http://schemas.openxmlformats.org/officeDocument/2006/relationships/oleObject" Target="../embeddings/oleObject_23_7.bin" /><Relationship Id="rId9" Type="http://schemas.openxmlformats.org/officeDocument/2006/relationships/vmlDrawing" Target="../drawings/vmlDrawing12.vml" /><Relationship Id="rId10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5_0.bin" /><Relationship Id="rId2" Type="http://schemas.openxmlformats.org/officeDocument/2006/relationships/oleObject" Target="../embeddings/oleObject_25_1.bin" /><Relationship Id="rId3" Type="http://schemas.openxmlformats.org/officeDocument/2006/relationships/oleObject" Target="../embeddings/oleObject_25_2.bin" /><Relationship Id="rId4" Type="http://schemas.openxmlformats.org/officeDocument/2006/relationships/oleObject" Target="../embeddings/oleObject_25_3.bin" /><Relationship Id="rId5" Type="http://schemas.openxmlformats.org/officeDocument/2006/relationships/oleObject" Target="../embeddings/oleObject_25_4.bin" /><Relationship Id="rId6" Type="http://schemas.openxmlformats.org/officeDocument/2006/relationships/oleObject" Target="../embeddings/oleObject_25_5.bin" /><Relationship Id="rId7" Type="http://schemas.openxmlformats.org/officeDocument/2006/relationships/oleObject" Target="../embeddings/oleObject_25_6.bin" /><Relationship Id="rId8" Type="http://schemas.openxmlformats.org/officeDocument/2006/relationships/oleObject" Target="../embeddings/oleObject_25_7.bin" /><Relationship Id="rId9" Type="http://schemas.openxmlformats.org/officeDocument/2006/relationships/vmlDrawing" Target="../drawings/vmlDrawing13.vml" /><Relationship Id="rId10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7_0.bin" /><Relationship Id="rId2" Type="http://schemas.openxmlformats.org/officeDocument/2006/relationships/oleObject" Target="../embeddings/oleObject_27_1.bin" /><Relationship Id="rId3" Type="http://schemas.openxmlformats.org/officeDocument/2006/relationships/oleObject" Target="../embeddings/oleObject_27_2.bin" /><Relationship Id="rId4" Type="http://schemas.openxmlformats.org/officeDocument/2006/relationships/oleObject" Target="../embeddings/oleObject_27_3.bin" /><Relationship Id="rId5" Type="http://schemas.openxmlformats.org/officeDocument/2006/relationships/oleObject" Target="../embeddings/oleObject_27_4.bin" /><Relationship Id="rId6" Type="http://schemas.openxmlformats.org/officeDocument/2006/relationships/oleObject" Target="../embeddings/oleObject_27_5.bin" /><Relationship Id="rId7" Type="http://schemas.openxmlformats.org/officeDocument/2006/relationships/oleObject" Target="../embeddings/oleObject_27_6.bin" /><Relationship Id="rId8" Type="http://schemas.openxmlformats.org/officeDocument/2006/relationships/oleObject" Target="../embeddings/oleObject_27_7.bin" /><Relationship Id="rId9" Type="http://schemas.openxmlformats.org/officeDocument/2006/relationships/vmlDrawing" Target="../drawings/vmlDrawing14.vml" /><Relationship Id="rId10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9_0.bin" /><Relationship Id="rId2" Type="http://schemas.openxmlformats.org/officeDocument/2006/relationships/oleObject" Target="../embeddings/oleObject_29_1.bin" /><Relationship Id="rId3" Type="http://schemas.openxmlformats.org/officeDocument/2006/relationships/oleObject" Target="../embeddings/oleObject_29_2.bin" /><Relationship Id="rId4" Type="http://schemas.openxmlformats.org/officeDocument/2006/relationships/oleObject" Target="../embeddings/oleObject_29_3.bin" /><Relationship Id="rId5" Type="http://schemas.openxmlformats.org/officeDocument/2006/relationships/oleObject" Target="../embeddings/oleObject_29_4.bin" /><Relationship Id="rId6" Type="http://schemas.openxmlformats.org/officeDocument/2006/relationships/oleObject" Target="../embeddings/oleObject_29_5.bin" /><Relationship Id="rId7" Type="http://schemas.openxmlformats.org/officeDocument/2006/relationships/oleObject" Target="../embeddings/oleObject_29_6.bin" /><Relationship Id="rId8" Type="http://schemas.openxmlformats.org/officeDocument/2006/relationships/oleObject" Target="../embeddings/oleObject_29_7.bin" /><Relationship Id="rId9" Type="http://schemas.openxmlformats.org/officeDocument/2006/relationships/vmlDrawing" Target="../drawings/vmlDrawing15.vml" /><Relationship Id="rId10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1_0.bin" /><Relationship Id="rId2" Type="http://schemas.openxmlformats.org/officeDocument/2006/relationships/oleObject" Target="../embeddings/oleObject_31_1.bin" /><Relationship Id="rId3" Type="http://schemas.openxmlformats.org/officeDocument/2006/relationships/oleObject" Target="../embeddings/oleObject_31_2.bin" /><Relationship Id="rId4" Type="http://schemas.openxmlformats.org/officeDocument/2006/relationships/oleObject" Target="../embeddings/oleObject_31_3.bin" /><Relationship Id="rId5" Type="http://schemas.openxmlformats.org/officeDocument/2006/relationships/oleObject" Target="../embeddings/oleObject_31_4.bin" /><Relationship Id="rId6" Type="http://schemas.openxmlformats.org/officeDocument/2006/relationships/oleObject" Target="../embeddings/oleObject_31_5.bin" /><Relationship Id="rId7" Type="http://schemas.openxmlformats.org/officeDocument/2006/relationships/oleObject" Target="../embeddings/oleObject_31_6.bin" /><Relationship Id="rId8" Type="http://schemas.openxmlformats.org/officeDocument/2006/relationships/oleObject" Target="../embeddings/oleObject_31_7.bin" /><Relationship Id="rId9" Type="http://schemas.openxmlformats.org/officeDocument/2006/relationships/vmlDrawing" Target="../drawings/vmlDrawing16.vml" /><Relationship Id="rId10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3_0.bin" /><Relationship Id="rId2" Type="http://schemas.openxmlformats.org/officeDocument/2006/relationships/oleObject" Target="../embeddings/oleObject_33_1.bin" /><Relationship Id="rId3" Type="http://schemas.openxmlformats.org/officeDocument/2006/relationships/oleObject" Target="../embeddings/oleObject_33_2.bin" /><Relationship Id="rId4" Type="http://schemas.openxmlformats.org/officeDocument/2006/relationships/oleObject" Target="../embeddings/oleObject_33_3.bin" /><Relationship Id="rId5" Type="http://schemas.openxmlformats.org/officeDocument/2006/relationships/oleObject" Target="../embeddings/oleObject_33_4.bin" /><Relationship Id="rId6" Type="http://schemas.openxmlformats.org/officeDocument/2006/relationships/oleObject" Target="../embeddings/oleObject_33_5.bin" /><Relationship Id="rId7" Type="http://schemas.openxmlformats.org/officeDocument/2006/relationships/oleObject" Target="../embeddings/oleObject_33_6.bin" /><Relationship Id="rId8" Type="http://schemas.openxmlformats.org/officeDocument/2006/relationships/oleObject" Target="../embeddings/oleObject_33_7.bin" /><Relationship Id="rId9" Type="http://schemas.openxmlformats.org/officeDocument/2006/relationships/vmlDrawing" Target="../drawings/vmlDrawing17.vml" /><Relationship Id="rId10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5_0.bin" /><Relationship Id="rId2" Type="http://schemas.openxmlformats.org/officeDocument/2006/relationships/oleObject" Target="../embeddings/oleObject_35_1.bin" /><Relationship Id="rId3" Type="http://schemas.openxmlformats.org/officeDocument/2006/relationships/oleObject" Target="../embeddings/oleObject_35_2.bin" /><Relationship Id="rId4" Type="http://schemas.openxmlformats.org/officeDocument/2006/relationships/oleObject" Target="../embeddings/oleObject_35_3.bin" /><Relationship Id="rId5" Type="http://schemas.openxmlformats.org/officeDocument/2006/relationships/oleObject" Target="../embeddings/oleObject_35_4.bin" /><Relationship Id="rId6" Type="http://schemas.openxmlformats.org/officeDocument/2006/relationships/oleObject" Target="../embeddings/oleObject_35_5.bin" /><Relationship Id="rId7" Type="http://schemas.openxmlformats.org/officeDocument/2006/relationships/oleObject" Target="../embeddings/oleObject_35_6.bin" /><Relationship Id="rId8" Type="http://schemas.openxmlformats.org/officeDocument/2006/relationships/oleObject" Target="../embeddings/oleObject_35_7.bin" /><Relationship Id="rId9" Type="http://schemas.openxmlformats.org/officeDocument/2006/relationships/vmlDrawing" Target="../drawings/vmlDrawing18.vml" /><Relationship Id="rId10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7_0.bin" /><Relationship Id="rId2" Type="http://schemas.openxmlformats.org/officeDocument/2006/relationships/oleObject" Target="../embeddings/oleObject_37_1.bin" /><Relationship Id="rId3" Type="http://schemas.openxmlformats.org/officeDocument/2006/relationships/oleObject" Target="../embeddings/oleObject_37_2.bin" /><Relationship Id="rId4" Type="http://schemas.openxmlformats.org/officeDocument/2006/relationships/oleObject" Target="../embeddings/oleObject_37_3.bin" /><Relationship Id="rId5" Type="http://schemas.openxmlformats.org/officeDocument/2006/relationships/oleObject" Target="../embeddings/oleObject_37_4.bin" /><Relationship Id="rId6" Type="http://schemas.openxmlformats.org/officeDocument/2006/relationships/oleObject" Target="../embeddings/oleObject_37_5.bin" /><Relationship Id="rId7" Type="http://schemas.openxmlformats.org/officeDocument/2006/relationships/oleObject" Target="../embeddings/oleObject_37_6.bin" /><Relationship Id="rId8" Type="http://schemas.openxmlformats.org/officeDocument/2006/relationships/oleObject" Target="../embeddings/oleObject_37_7.bin" /><Relationship Id="rId9" Type="http://schemas.openxmlformats.org/officeDocument/2006/relationships/vmlDrawing" Target="../drawings/vmlDrawing19.vml" /><Relationship Id="rId10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oleObject" Target="../embeddings/oleObject_3_4.bin" /><Relationship Id="rId6" Type="http://schemas.openxmlformats.org/officeDocument/2006/relationships/oleObject" Target="../embeddings/oleObject_3_5.bin" /><Relationship Id="rId7" Type="http://schemas.openxmlformats.org/officeDocument/2006/relationships/oleObject" Target="../embeddings/oleObject_3_6.bin" /><Relationship Id="rId8" Type="http://schemas.openxmlformats.org/officeDocument/2006/relationships/oleObject" Target="../embeddings/oleObject_3_7.bin" /><Relationship Id="rId9" Type="http://schemas.openxmlformats.org/officeDocument/2006/relationships/vmlDrawing" Target="../drawings/vmlDrawing2.vml" /><Relationship Id="rId10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9_0.bin" /><Relationship Id="rId2" Type="http://schemas.openxmlformats.org/officeDocument/2006/relationships/oleObject" Target="../embeddings/oleObject_39_1.bin" /><Relationship Id="rId3" Type="http://schemas.openxmlformats.org/officeDocument/2006/relationships/oleObject" Target="../embeddings/oleObject_39_2.bin" /><Relationship Id="rId4" Type="http://schemas.openxmlformats.org/officeDocument/2006/relationships/oleObject" Target="../embeddings/oleObject_39_3.bin" /><Relationship Id="rId5" Type="http://schemas.openxmlformats.org/officeDocument/2006/relationships/oleObject" Target="../embeddings/oleObject_39_4.bin" /><Relationship Id="rId6" Type="http://schemas.openxmlformats.org/officeDocument/2006/relationships/oleObject" Target="../embeddings/oleObject_39_5.bin" /><Relationship Id="rId7" Type="http://schemas.openxmlformats.org/officeDocument/2006/relationships/oleObject" Target="../embeddings/oleObject_39_6.bin" /><Relationship Id="rId8" Type="http://schemas.openxmlformats.org/officeDocument/2006/relationships/oleObject" Target="../embeddings/oleObject_39_7.bin" /><Relationship Id="rId9" Type="http://schemas.openxmlformats.org/officeDocument/2006/relationships/vmlDrawing" Target="../drawings/vmlDrawing20.vml" /><Relationship Id="rId10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oleObject" Target="../embeddings/oleObject_5_3.bin" /><Relationship Id="rId5" Type="http://schemas.openxmlformats.org/officeDocument/2006/relationships/oleObject" Target="../embeddings/oleObject_5_4.bin" /><Relationship Id="rId6" Type="http://schemas.openxmlformats.org/officeDocument/2006/relationships/oleObject" Target="../embeddings/oleObject_5_5.bin" /><Relationship Id="rId7" Type="http://schemas.openxmlformats.org/officeDocument/2006/relationships/oleObject" Target="../embeddings/oleObject_5_6.bin" /><Relationship Id="rId8" Type="http://schemas.openxmlformats.org/officeDocument/2006/relationships/oleObject" Target="../embeddings/oleObject_5_7.bin" /><Relationship Id="rId9" Type="http://schemas.openxmlformats.org/officeDocument/2006/relationships/vmlDrawing" Target="../drawings/vmlDrawing3.vml" /><Relationship Id="rId10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oleObject" Target="../embeddings/oleObject_7_2.bin" /><Relationship Id="rId4" Type="http://schemas.openxmlformats.org/officeDocument/2006/relationships/oleObject" Target="../embeddings/oleObject_7_3.bin" /><Relationship Id="rId5" Type="http://schemas.openxmlformats.org/officeDocument/2006/relationships/oleObject" Target="../embeddings/oleObject_7_4.bin" /><Relationship Id="rId6" Type="http://schemas.openxmlformats.org/officeDocument/2006/relationships/oleObject" Target="../embeddings/oleObject_7_5.bin" /><Relationship Id="rId7" Type="http://schemas.openxmlformats.org/officeDocument/2006/relationships/oleObject" Target="../embeddings/oleObject_7_6.bin" /><Relationship Id="rId8" Type="http://schemas.openxmlformats.org/officeDocument/2006/relationships/oleObject" Target="../embeddings/oleObject_7_7.bin" /><Relationship Id="rId9" Type="http://schemas.openxmlformats.org/officeDocument/2006/relationships/vmlDrawing" Target="../drawings/vmlDrawing4.vml" /><Relationship Id="rId10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03"/>
  <sheetViews>
    <sheetView tabSelected="1" zoomScalePageLayoutView="0" workbookViewId="0" topLeftCell="A4">
      <selection activeCell="C106" sqref="C106"/>
    </sheetView>
  </sheetViews>
  <sheetFormatPr defaultColWidth="9.140625" defaultRowHeight="15"/>
  <cols>
    <col min="1" max="1" width="5.421875" style="60" customWidth="1"/>
    <col min="2" max="2" width="18.28125" style="61" customWidth="1"/>
    <col min="3" max="3" width="19.8515625" style="60" customWidth="1"/>
    <col min="4" max="6" width="9.28125" style="56" customWidth="1"/>
    <col min="7" max="7" width="14.140625" style="57" customWidth="1"/>
    <col min="8" max="8" width="9.140625" style="60" customWidth="1"/>
    <col min="9" max="9" width="11.8515625" style="60" hidden="1" customWidth="1"/>
    <col min="10" max="12" width="0" style="60" hidden="1" customWidth="1"/>
    <col min="13" max="13" width="10.00390625" style="60" hidden="1" customWidth="1"/>
    <col min="14" max="14" width="0" style="60" hidden="1" customWidth="1"/>
    <col min="15" max="16384" width="9.140625" style="60" customWidth="1"/>
  </cols>
  <sheetData>
    <row r="2" spans="1:7" s="59" customFormat="1" ht="15.75">
      <c r="A2" s="93" t="s">
        <v>40</v>
      </c>
      <c r="B2" s="93"/>
      <c r="C2" s="93"/>
      <c r="D2" s="93"/>
      <c r="E2" s="93"/>
      <c r="F2" s="93"/>
      <c r="G2" s="93"/>
    </row>
    <row r="3" spans="1:7" ht="21">
      <c r="A3" s="94" t="s">
        <v>58</v>
      </c>
      <c r="B3" s="94"/>
      <c r="C3" s="94"/>
      <c r="D3" s="94"/>
      <c r="E3" s="94"/>
      <c r="F3" s="94"/>
      <c r="G3" s="94"/>
    </row>
    <row r="4" spans="1:7" ht="21.75" thickBot="1">
      <c r="A4" s="70"/>
      <c r="B4" s="70"/>
      <c r="C4" s="70"/>
      <c r="D4" s="70"/>
      <c r="E4" s="70"/>
      <c r="F4" s="70"/>
      <c r="G4" s="70"/>
    </row>
    <row r="5" spans="1:7" s="58" customFormat="1" ht="24" customHeight="1" thickBot="1">
      <c r="A5" s="71" t="s">
        <v>41</v>
      </c>
      <c r="B5" s="72" t="s">
        <v>42</v>
      </c>
      <c r="C5" s="72" t="s">
        <v>43</v>
      </c>
      <c r="D5" s="72" t="s">
        <v>10</v>
      </c>
      <c r="E5" s="72" t="s">
        <v>11</v>
      </c>
      <c r="F5" s="72" t="s">
        <v>12</v>
      </c>
      <c r="G5" s="80" t="s">
        <v>44</v>
      </c>
    </row>
    <row r="6" spans="1:14" s="56" customFormat="1" ht="10.5" customHeight="1" thickTop="1">
      <c r="A6" s="91" t="s">
        <v>14</v>
      </c>
      <c r="B6" s="90" t="str">
        <f>I6</f>
        <v>RÝMAŘOV 2</v>
      </c>
      <c r="C6" s="73" t="str">
        <f>J6</f>
        <v>Stárek Ladislav</v>
      </c>
      <c r="D6" s="73">
        <f>K6</f>
        <v>354</v>
      </c>
      <c r="E6" s="73">
        <f>L6</f>
        <v>205</v>
      </c>
      <c r="F6" s="73">
        <f>SUM(D6:E6)</f>
        <v>559</v>
      </c>
      <c r="G6" s="89">
        <f>SUM(F6:F7)</f>
        <v>1067</v>
      </c>
      <c r="I6" s="56" t="s">
        <v>149</v>
      </c>
      <c r="J6" s="56" t="s">
        <v>150</v>
      </c>
      <c r="K6" s="56">
        <v>354</v>
      </c>
      <c r="L6" s="56">
        <v>205</v>
      </c>
      <c r="M6" s="56">
        <v>559</v>
      </c>
      <c r="N6" s="56">
        <v>1067</v>
      </c>
    </row>
    <row r="7" spans="1:14" s="56" customFormat="1" ht="10.5" customHeight="1">
      <c r="A7" s="92"/>
      <c r="B7" s="87"/>
      <c r="C7" s="74" t="str">
        <f aca="true" t="shared" si="0" ref="C7:C70">J7</f>
        <v>Valová Romana</v>
      </c>
      <c r="D7" s="74">
        <f aca="true" t="shared" si="1" ref="D7:D70">K7</f>
        <v>339</v>
      </c>
      <c r="E7" s="74">
        <f aca="true" t="shared" si="2" ref="E7:E70">L7</f>
        <v>169</v>
      </c>
      <c r="F7" s="74">
        <f>SUM(D7:E7)</f>
        <v>508</v>
      </c>
      <c r="G7" s="88"/>
      <c r="I7" s="56" t="s">
        <v>149</v>
      </c>
      <c r="J7" s="56" t="s">
        <v>151</v>
      </c>
      <c r="K7" s="56">
        <v>339</v>
      </c>
      <c r="L7" s="56">
        <v>169</v>
      </c>
      <c r="M7" s="56">
        <v>508</v>
      </c>
      <c r="N7" s="56">
        <v>1067</v>
      </c>
    </row>
    <row r="8" spans="1:14" ht="10.5" customHeight="1">
      <c r="A8" s="81" t="s">
        <v>15</v>
      </c>
      <c r="B8" s="126" t="str">
        <f>I8</f>
        <v>ŠUMPERK 6</v>
      </c>
      <c r="C8" s="75" t="str">
        <f t="shared" si="0"/>
        <v>Zapletal Marek</v>
      </c>
      <c r="D8" s="75">
        <f t="shared" si="1"/>
        <v>342</v>
      </c>
      <c r="E8" s="75">
        <f t="shared" si="2"/>
        <v>207</v>
      </c>
      <c r="F8" s="75">
        <f>SUM(D8:E8)</f>
        <v>549</v>
      </c>
      <c r="G8" s="82">
        <f>SUM(F8:F9)</f>
        <v>1065</v>
      </c>
      <c r="I8" s="60" t="s">
        <v>179</v>
      </c>
      <c r="J8" s="60" t="s">
        <v>181</v>
      </c>
      <c r="K8" s="60">
        <v>342</v>
      </c>
      <c r="L8" s="60">
        <v>207</v>
      </c>
      <c r="M8" s="56">
        <v>549</v>
      </c>
      <c r="N8" s="56">
        <v>1065</v>
      </c>
    </row>
    <row r="9" spans="1:14" ht="10.5" customHeight="1">
      <c r="A9" s="81"/>
      <c r="B9" s="128"/>
      <c r="C9" s="75" t="str">
        <f t="shared" si="0"/>
        <v>Smrčka Miroslav</v>
      </c>
      <c r="D9" s="75">
        <f t="shared" si="1"/>
        <v>348</v>
      </c>
      <c r="E9" s="75">
        <f t="shared" si="2"/>
        <v>168</v>
      </c>
      <c r="F9" s="75">
        <f>SUM(D9:E9)</f>
        <v>516</v>
      </c>
      <c r="G9" s="82"/>
      <c r="I9" s="60" t="s">
        <v>179</v>
      </c>
      <c r="J9" s="60" t="s">
        <v>180</v>
      </c>
      <c r="K9" s="60">
        <v>348</v>
      </c>
      <c r="L9" s="60">
        <v>168</v>
      </c>
      <c r="M9" s="56">
        <v>516</v>
      </c>
      <c r="N9" s="56">
        <v>1065</v>
      </c>
    </row>
    <row r="10" spans="1:14" ht="10.5" customHeight="1">
      <c r="A10" s="81" t="s">
        <v>16</v>
      </c>
      <c r="B10" s="126" t="str">
        <f>I10</f>
        <v>ŠUMPERK 10</v>
      </c>
      <c r="C10" s="75" t="str">
        <f t="shared" si="0"/>
        <v>Touš Josef</v>
      </c>
      <c r="D10" s="75">
        <f t="shared" si="1"/>
        <v>353</v>
      </c>
      <c r="E10" s="75">
        <f t="shared" si="2"/>
        <v>182</v>
      </c>
      <c r="F10" s="75">
        <f aca="true" t="shared" si="3" ref="F10:F51">SUM(D10:E10)</f>
        <v>535</v>
      </c>
      <c r="G10" s="82">
        <f>SUM(F10:F11)</f>
        <v>1064</v>
      </c>
      <c r="I10" s="56" t="s">
        <v>191</v>
      </c>
      <c r="J10" s="56" t="s">
        <v>189</v>
      </c>
      <c r="K10" s="56">
        <v>353</v>
      </c>
      <c r="L10" s="56">
        <v>182</v>
      </c>
      <c r="M10" s="56">
        <v>535</v>
      </c>
      <c r="N10" s="56">
        <v>1064</v>
      </c>
    </row>
    <row r="11" spans="1:14" ht="10.5" customHeight="1">
      <c r="A11" s="81"/>
      <c r="B11" s="128"/>
      <c r="C11" s="75" t="str">
        <f t="shared" si="0"/>
        <v>Bělaška Adam</v>
      </c>
      <c r="D11" s="75">
        <f t="shared" si="1"/>
        <v>363</v>
      </c>
      <c r="E11" s="75">
        <f t="shared" si="2"/>
        <v>166</v>
      </c>
      <c r="F11" s="75">
        <f t="shared" si="3"/>
        <v>529</v>
      </c>
      <c r="G11" s="82"/>
      <c r="I11" s="56" t="s">
        <v>191</v>
      </c>
      <c r="J11" s="56" t="s">
        <v>163</v>
      </c>
      <c r="K11" s="56">
        <v>363</v>
      </c>
      <c r="L11" s="56">
        <v>166</v>
      </c>
      <c r="M11" s="56">
        <v>529</v>
      </c>
      <c r="N11" s="56">
        <v>1064</v>
      </c>
    </row>
    <row r="12" spans="1:14" ht="10.5" customHeight="1">
      <c r="A12" s="81" t="s">
        <v>17</v>
      </c>
      <c r="B12" s="126" t="str">
        <f>I12</f>
        <v>ZLÍN 1</v>
      </c>
      <c r="C12" s="75" t="str">
        <f t="shared" si="0"/>
        <v>Ivaniš Karel</v>
      </c>
      <c r="D12" s="75">
        <f t="shared" si="1"/>
        <v>366</v>
      </c>
      <c r="E12" s="75">
        <f t="shared" si="2"/>
        <v>193</v>
      </c>
      <c r="F12" s="75">
        <f t="shared" si="3"/>
        <v>559</v>
      </c>
      <c r="G12" s="82">
        <f>SUM(F12:F13)</f>
        <v>1063</v>
      </c>
      <c r="I12" s="56" t="s">
        <v>123</v>
      </c>
      <c r="J12" s="56" t="s">
        <v>124</v>
      </c>
      <c r="K12" s="56">
        <v>366</v>
      </c>
      <c r="L12" s="56">
        <v>193</v>
      </c>
      <c r="M12" s="56">
        <v>559</v>
      </c>
      <c r="N12" s="56">
        <v>1063</v>
      </c>
    </row>
    <row r="13" spans="1:14" ht="10.5" customHeight="1">
      <c r="A13" s="81"/>
      <c r="B13" s="128"/>
      <c r="C13" s="75" t="str">
        <f t="shared" si="0"/>
        <v>Kolařík Jindřich</v>
      </c>
      <c r="D13" s="75">
        <f t="shared" si="1"/>
        <v>347</v>
      </c>
      <c r="E13" s="75">
        <f t="shared" si="2"/>
        <v>157</v>
      </c>
      <c r="F13" s="75">
        <f t="shared" si="3"/>
        <v>504</v>
      </c>
      <c r="G13" s="82"/>
      <c r="I13" s="56" t="s">
        <v>123</v>
      </c>
      <c r="J13" s="56" t="s">
        <v>125</v>
      </c>
      <c r="K13" s="56">
        <v>347</v>
      </c>
      <c r="L13" s="56">
        <v>157</v>
      </c>
      <c r="M13" s="56">
        <v>504</v>
      </c>
      <c r="N13" s="56">
        <v>1063</v>
      </c>
    </row>
    <row r="14" spans="1:14" ht="10.5" customHeight="1">
      <c r="A14" s="81" t="s">
        <v>18</v>
      </c>
      <c r="B14" s="124" t="str">
        <f>I14</f>
        <v>ZÁBŘEH 5</v>
      </c>
      <c r="C14" s="74" t="str">
        <f t="shared" si="0"/>
        <v>Albrecht Michal</v>
      </c>
      <c r="D14" s="74">
        <f t="shared" si="1"/>
        <v>345</v>
      </c>
      <c r="E14" s="74">
        <f t="shared" si="2"/>
        <v>202</v>
      </c>
      <c r="F14" s="74">
        <f t="shared" si="3"/>
        <v>547</v>
      </c>
      <c r="G14" s="88">
        <f>SUM(F14:F15)</f>
        <v>1062</v>
      </c>
      <c r="I14" s="60" t="s">
        <v>167</v>
      </c>
      <c r="J14" s="60" t="s">
        <v>143</v>
      </c>
      <c r="K14" s="60">
        <v>345</v>
      </c>
      <c r="L14" s="60">
        <v>202</v>
      </c>
      <c r="M14" s="56">
        <v>547</v>
      </c>
      <c r="N14" s="56">
        <v>1062</v>
      </c>
    </row>
    <row r="15" spans="1:14" ht="10.5" customHeight="1">
      <c r="A15" s="81"/>
      <c r="B15" s="125"/>
      <c r="C15" s="74" t="str">
        <f t="shared" si="0"/>
        <v>DražIl Tomáš</v>
      </c>
      <c r="D15" s="74">
        <f t="shared" si="1"/>
        <v>355</v>
      </c>
      <c r="E15" s="74">
        <f t="shared" si="2"/>
        <v>160</v>
      </c>
      <c r="F15" s="76">
        <f t="shared" si="3"/>
        <v>515</v>
      </c>
      <c r="G15" s="88"/>
      <c r="I15" s="60" t="s">
        <v>167</v>
      </c>
      <c r="J15" s="60" t="s">
        <v>144</v>
      </c>
      <c r="K15" s="60">
        <v>355</v>
      </c>
      <c r="L15" s="60">
        <v>160</v>
      </c>
      <c r="M15" s="56">
        <v>515</v>
      </c>
      <c r="N15" s="56">
        <v>1062</v>
      </c>
    </row>
    <row r="16" spans="1:14" ht="10.5" customHeight="1">
      <c r="A16" s="81" t="s">
        <v>19</v>
      </c>
      <c r="B16" s="126" t="str">
        <f>I16</f>
        <v>ZLÍN 2</v>
      </c>
      <c r="C16" s="75" t="str">
        <f t="shared" si="0"/>
        <v>Fojtík Bronislav</v>
      </c>
      <c r="D16" s="75">
        <f t="shared" si="1"/>
        <v>378</v>
      </c>
      <c r="E16" s="75">
        <f t="shared" si="2"/>
        <v>169</v>
      </c>
      <c r="F16" s="75">
        <f t="shared" si="3"/>
        <v>547</v>
      </c>
      <c r="G16" s="82">
        <f>SUM(F16:F17)</f>
        <v>1053</v>
      </c>
      <c r="I16" s="60" t="s">
        <v>126</v>
      </c>
      <c r="J16" s="60" t="s">
        <v>128</v>
      </c>
      <c r="K16" s="60">
        <v>378</v>
      </c>
      <c r="L16" s="60">
        <v>169</v>
      </c>
      <c r="M16" s="56">
        <v>547</v>
      </c>
      <c r="N16" s="56">
        <v>1053</v>
      </c>
    </row>
    <row r="17" spans="1:14" ht="10.5" customHeight="1">
      <c r="A17" s="81"/>
      <c r="B17" s="128"/>
      <c r="C17" s="75" t="str">
        <f t="shared" si="0"/>
        <v>Kubálek Pavel</v>
      </c>
      <c r="D17" s="75">
        <f t="shared" si="1"/>
        <v>349</v>
      </c>
      <c r="E17" s="75">
        <f t="shared" si="2"/>
        <v>157</v>
      </c>
      <c r="F17" s="75">
        <f t="shared" si="3"/>
        <v>506</v>
      </c>
      <c r="G17" s="82"/>
      <c r="I17" s="60" t="s">
        <v>126</v>
      </c>
      <c r="J17" s="60" t="s">
        <v>127</v>
      </c>
      <c r="K17" s="60">
        <v>349</v>
      </c>
      <c r="L17" s="60">
        <v>157</v>
      </c>
      <c r="M17" s="56">
        <v>506</v>
      </c>
      <c r="N17" s="56">
        <v>1053</v>
      </c>
    </row>
    <row r="18" spans="1:14" ht="10.5" customHeight="1">
      <c r="A18" s="81" t="s">
        <v>20</v>
      </c>
      <c r="B18" s="126" t="str">
        <f>I18</f>
        <v>ODRY 1</v>
      </c>
      <c r="C18" s="75" t="str">
        <f t="shared" si="0"/>
        <v>Ovšáková Stanislava</v>
      </c>
      <c r="D18" s="75">
        <f t="shared" si="1"/>
        <v>348</v>
      </c>
      <c r="E18" s="75">
        <f t="shared" si="2"/>
        <v>198</v>
      </c>
      <c r="F18" s="75">
        <f t="shared" si="3"/>
        <v>546</v>
      </c>
      <c r="G18" s="82">
        <f>SUM(F18:F19)</f>
        <v>1052</v>
      </c>
      <c r="I18" s="60" t="s">
        <v>89</v>
      </c>
      <c r="J18" s="60" t="s">
        <v>92</v>
      </c>
      <c r="K18" s="60">
        <v>348</v>
      </c>
      <c r="L18" s="60">
        <v>198</v>
      </c>
      <c r="M18" s="56">
        <v>546</v>
      </c>
      <c r="N18" s="56">
        <v>1052</v>
      </c>
    </row>
    <row r="19" spans="1:14" ht="10.5" customHeight="1">
      <c r="A19" s="81"/>
      <c r="B19" s="128"/>
      <c r="C19" s="77" t="str">
        <f t="shared" si="0"/>
        <v>Ovšák Stanislav</v>
      </c>
      <c r="D19" s="75">
        <f t="shared" si="1"/>
        <v>339</v>
      </c>
      <c r="E19" s="75">
        <f t="shared" si="2"/>
        <v>167</v>
      </c>
      <c r="F19" s="78">
        <f t="shared" si="3"/>
        <v>506</v>
      </c>
      <c r="G19" s="82"/>
      <c r="I19" s="60" t="s">
        <v>89</v>
      </c>
      <c r="J19" s="60" t="s">
        <v>91</v>
      </c>
      <c r="K19" s="60">
        <v>339</v>
      </c>
      <c r="L19" s="60">
        <v>167</v>
      </c>
      <c r="M19" s="56">
        <v>506</v>
      </c>
      <c r="N19" s="56">
        <v>1052</v>
      </c>
    </row>
    <row r="20" spans="1:14" ht="10.5" customHeight="1">
      <c r="A20" s="81" t="s">
        <v>21</v>
      </c>
      <c r="B20" s="126" t="str">
        <f>I20</f>
        <v>ŠUMPERK 5</v>
      </c>
      <c r="C20" s="75" t="str">
        <f t="shared" si="0"/>
        <v>Sedlář Martin</v>
      </c>
      <c r="D20" s="75">
        <f t="shared" si="1"/>
        <v>356</v>
      </c>
      <c r="E20" s="75">
        <f t="shared" si="2"/>
        <v>174</v>
      </c>
      <c r="F20" s="75">
        <f t="shared" si="3"/>
        <v>530</v>
      </c>
      <c r="G20" s="82">
        <f>SUM(F20:F21)</f>
        <v>1051</v>
      </c>
      <c r="I20" s="60" t="s">
        <v>174</v>
      </c>
      <c r="J20" s="60" t="s">
        <v>178</v>
      </c>
      <c r="K20" s="60">
        <v>356</v>
      </c>
      <c r="L20" s="60">
        <v>174</v>
      </c>
      <c r="M20" s="56">
        <v>530</v>
      </c>
      <c r="N20" s="56">
        <v>1051</v>
      </c>
    </row>
    <row r="21" spans="1:14" ht="10.5" customHeight="1">
      <c r="A21" s="81"/>
      <c r="B21" s="128"/>
      <c r="C21" s="75" t="str">
        <f t="shared" si="0"/>
        <v>Petková Kateřina</v>
      </c>
      <c r="D21" s="75">
        <f t="shared" si="1"/>
        <v>360</v>
      </c>
      <c r="E21" s="75">
        <f t="shared" si="2"/>
        <v>161</v>
      </c>
      <c r="F21" s="75">
        <f t="shared" si="3"/>
        <v>521</v>
      </c>
      <c r="G21" s="82"/>
      <c r="I21" s="60" t="s">
        <v>174</v>
      </c>
      <c r="J21" s="60" t="s">
        <v>177</v>
      </c>
      <c r="K21" s="60">
        <v>360</v>
      </c>
      <c r="L21" s="60">
        <v>161</v>
      </c>
      <c r="M21" s="56">
        <v>521</v>
      </c>
      <c r="N21" s="56">
        <v>1051</v>
      </c>
    </row>
    <row r="22" spans="1:14" ht="10.5" customHeight="1">
      <c r="A22" s="81" t="s">
        <v>22</v>
      </c>
      <c r="B22" s="126" t="str">
        <f>I22</f>
        <v>ZÁBŘEH 7</v>
      </c>
      <c r="C22" s="75" t="str">
        <f t="shared" si="0"/>
        <v>Olinger Marek</v>
      </c>
      <c r="D22" s="75">
        <f t="shared" si="1"/>
        <v>365</v>
      </c>
      <c r="E22" s="75">
        <f t="shared" si="2"/>
        <v>177</v>
      </c>
      <c r="F22" s="75">
        <f t="shared" si="3"/>
        <v>542</v>
      </c>
      <c r="G22" s="82">
        <f>SUM(F22:F23)</f>
        <v>1038</v>
      </c>
      <c r="I22" s="60" t="s">
        <v>192</v>
      </c>
      <c r="J22" s="60" t="s">
        <v>171</v>
      </c>
      <c r="K22" s="60">
        <v>365</v>
      </c>
      <c r="L22" s="60">
        <v>177</v>
      </c>
      <c r="M22" s="56">
        <v>542</v>
      </c>
      <c r="N22" s="56">
        <v>1038</v>
      </c>
    </row>
    <row r="23" spans="1:14" ht="10.5" customHeight="1">
      <c r="A23" s="81"/>
      <c r="B23" s="128"/>
      <c r="C23" s="75" t="str">
        <f t="shared" si="0"/>
        <v>Flídr Jiří</v>
      </c>
      <c r="D23" s="75">
        <f t="shared" si="1"/>
        <v>356</v>
      </c>
      <c r="E23" s="75">
        <f t="shared" si="2"/>
        <v>140</v>
      </c>
      <c r="F23" s="75">
        <f t="shared" si="3"/>
        <v>496</v>
      </c>
      <c r="G23" s="82"/>
      <c r="I23" s="60" t="s">
        <v>192</v>
      </c>
      <c r="J23" s="60" t="s">
        <v>170</v>
      </c>
      <c r="K23" s="60">
        <v>356</v>
      </c>
      <c r="L23" s="60">
        <v>140</v>
      </c>
      <c r="M23" s="56">
        <v>496</v>
      </c>
      <c r="N23" s="56">
        <v>1038</v>
      </c>
    </row>
    <row r="24" spans="1:14" ht="10.5" customHeight="1">
      <c r="A24" s="81" t="s">
        <v>23</v>
      </c>
      <c r="B24" s="126" t="str">
        <f>I24</f>
        <v>ODRY 2</v>
      </c>
      <c r="C24" s="75" t="str">
        <f t="shared" si="0"/>
        <v>Frydrych Jan</v>
      </c>
      <c r="D24" s="75">
        <f t="shared" si="1"/>
        <v>367</v>
      </c>
      <c r="E24" s="75">
        <f t="shared" si="2"/>
        <v>175</v>
      </c>
      <c r="F24" s="75">
        <f t="shared" si="3"/>
        <v>542</v>
      </c>
      <c r="G24" s="82">
        <f>SUM(F24:F25)</f>
        <v>1036</v>
      </c>
      <c r="I24" s="60" t="s">
        <v>90</v>
      </c>
      <c r="J24" s="60" t="s">
        <v>94</v>
      </c>
      <c r="K24" s="60">
        <v>367</v>
      </c>
      <c r="L24" s="60">
        <v>175</v>
      </c>
      <c r="M24" s="56">
        <v>542</v>
      </c>
      <c r="N24" s="56">
        <v>1036</v>
      </c>
    </row>
    <row r="25" spans="1:14" ht="10.5" customHeight="1">
      <c r="A25" s="81"/>
      <c r="B25" s="128"/>
      <c r="C25" s="75" t="str">
        <f t="shared" si="0"/>
        <v>Frydrych Marek</v>
      </c>
      <c r="D25" s="75">
        <f t="shared" si="1"/>
        <v>360</v>
      </c>
      <c r="E25" s="75">
        <f t="shared" si="2"/>
        <v>134</v>
      </c>
      <c r="F25" s="75">
        <f t="shared" si="3"/>
        <v>494</v>
      </c>
      <c r="G25" s="82"/>
      <c r="I25" s="60" t="s">
        <v>90</v>
      </c>
      <c r="J25" s="60" t="s">
        <v>93</v>
      </c>
      <c r="K25" s="60">
        <v>360</v>
      </c>
      <c r="L25" s="60">
        <v>134</v>
      </c>
      <c r="M25" s="56">
        <v>494</v>
      </c>
      <c r="N25" s="56">
        <v>1036</v>
      </c>
    </row>
    <row r="26" spans="1:14" ht="10.5" customHeight="1">
      <c r="A26" s="81" t="s">
        <v>24</v>
      </c>
      <c r="B26" s="126" t="str">
        <f>I26</f>
        <v>HRABĚŠICE 1</v>
      </c>
      <c r="C26" s="77" t="str">
        <f t="shared" si="0"/>
        <v>Smrčka Miroslav</v>
      </c>
      <c r="D26" s="75">
        <f t="shared" si="1"/>
        <v>341</v>
      </c>
      <c r="E26" s="75">
        <f t="shared" si="2"/>
        <v>178</v>
      </c>
      <c r="F26" s="75">
        <f t="shared" si="3"/>
        <v>519</v>
      </c>
      <c r="G26" s="82">
        <f>SUM(F26:F27)</f>
        <v>1031</v>
      </c>
      <c r="I26" s="60" t="s">
        <v>199</v>
      </c>
      <c r="J26" s="60" t="s">
        <v>180</v>
      </c>
      <c r="K26" s="60">
        <v>341</v>
      </c>
      <c r="L26" s="60">
        <v>178</v>
      </c>
      <c r="M26" s="56">
        <v>519</v>
      </c>
      <c r="N26" s="56">
        <v>1031</v>
      </c>
    </row>
    <row r="27" spans="1:14" ht="10.5" customHeight="1">
      <c r="A27" s="81"/>
      <c r="B27" s="128"/>
      <c r="C27" s="75" t="str">
        <f t="shared" si="0"/>
        <v>Smrčková Růžena</v>
      </c>
      <c r="D27" s="75">
        <f t="shared" si="1"/>
        <v>331</v>
      </c>
      <c r="E27" s="75">
        <f t="shared" si="2"/>
        <v>181</v>
      </c>
      <c r="F27" s="75">
        <f t="shared" si="3"/>
        <v>512</v>
      </c>
      <c r="G27" s="82"/>
      <c r="I27" s="60" t="s">
        <v>199</v>
      </c>
      <c r="J27" s="60" t="s">
        <v>200</v>
      </c>
      <c r="K27" s="60">
        <v>331</v>
      </c>
      <c r="L27" s="60">
        <v>181</v>
      </c>
      <c r="M27" s="56">
        <v>512</v>
      </c>
      <c r="N27" s="56">
        <v>1031</v>
      </c>
    </row>
    <row r="28" spans="1:14" ht="10.5" customHeight="1">
      <c r="A28" s="81" t="s">
        <v>25</v>
      </c>
      <c r="B28" s="126" t="str">
        <f>I28</f>
        <v>ČD UZEL PŘEROV 1</v>
      </c>
      <c r="C28" s="75" t="str">
        <f t="shared" si="0"/>
        <v>Hnilica František</v>
      </c>
      <c r="D28" s="75">
        <f t="shared" si="1"/>
        <v>335</v>
      </c>
      <c r="E28" s="75">
        <f t="shared" si="2"/>
        <v>185</v>
      </c>
      <c r="F28" s="75">
        <f t="shared" si="3"/>
        <v>520</v>
      </c>
      <c r="G28" s="82">
        <f>SUM(F28:F29)</f>
        <v>1027</v>
      </c>
      <c r="I28" s="60" t="s">
        <v>71</v>
      </c>
      <c r="J28" s="60" t="s">
        <v>73</v>
      </c>
      <c r="K28" s="60">
        <v>335</v>
      </c>
      <c r="L28" s="60">
        <v>185</v>
      </c>
      <c r="M28" s="56">
        <v>520</v>
      </c>
      <c r="N28" s="56">
        <v>1027</v>
      </c>
    </row>
    <row r="29" spans="1:14" ht="10.5" customHeight="1">
      <c r="A29" s="81"/>
      <c r="B29" s="128"/>
      <c r="C29" s="75" t="str">
        <f t="shared" si="0"/>
        <v>Šistek Petr</v>
      </c>
      <c r="D29" s="75">
        <f t="shared" si="1"/>
        <v>343</v>
      </c>
      <c r="E29" s="75">
        <f t="shared" si="2"/>
        <v>164</v>
      </c>
      <c r="F29" s="75">
        <f t="shared" si="3"/>
        <v>507</v>
      </c>
      <c r="G29" s="82"/>
      <c r="I29" s="60" t="s">
        <v>71</v>
      </c>
      <c r="J29" s="60" t="s">
        <v>72</v>
      </c>
      <c r="K29" s="60">
        <v>343</v>
      </c>
      <c r="L29" s="60">
        <v>164</v>
      </c>
      <c r="M29" s="56">
        <v>507</v>
      </c>
      <c r="N29" s="56">
        <v>1027</v>
      </c>
    </row>
    <row r="30" spans="1:14" ht="10.5" customHeight="1">
      <c r="A30" s="81" t="s">
        <v>26</v>
      </c>
      <c r="B30" s="126" t="str">
        <f>I30</f>
        <v>ZÁBŘEH 6</v>
      </c>
      <c r="C30" s="75" t="str">
        <f t="shared" si="0"/>
        <v>Sitta Martin</v>
      </c>
      <c r="D30" s="75">
        <f t="shared" si="1"/>
        <v>364</v>
      </c>
      <c r="E30" s="75">
        <f t="shared" si="2"/>
        <v>158</v>
      </c>
      <c r="F30" s="75">
        <f t="shared" si="3"/>
        <v>522</v>
      </c>
      <c r="G30" s="82">
        <f>SUM(F30:F31)</f>
        <v>1021</v>
      </c>
      <c r="I30" s="56" t="s">
        <v>168</v>
      </c>
      <c r="J30" s="56" t="s">
        <v>169</v>
      </c>
      <c r="K30" s="56">
        <v>364</v>
      </c>
      <c r="L30" s="56">
        <v>158</v>
      </c>
      <c r="M30" s="56">
        <v>522</v>
      </c>
      <c r="N30" s="56">
        <v>1021</v>
      </c>
    </row>
    <row r="31" spans="1:14" ht="10.5" customHeight="1">
      <c r="A31" s="81"/>
      <c r="B31" s="128"/>
      <c r="C31" s="75" t="str">
        <f t="shared" si="0"/>
        <v>   Sitta Josef</v>
      </c>
      <c r="D31" s="75">
        <f t="shared" si="1"/>
        <v>337</v>
      </c>
      <c r="E31" s="75">
        <f t="shared" si="2"/>
        <v>162</v>
      </c>
      <c r="F31" s="75">
        <f t="shared" si="3"/>
        <v>499</v>
      </c>
      <c r="G31" s="82"/>
      <c r="I31" s="56" t="s">
        <v>168</v>
      </c>
      <c r="J31" s="56" t="s">
        <v>172</v>
      </c>
      <c r="K31" s="56">
        <v>337</v>
      </c>
      <c r="L31" s="56">
        <v>162</v>
      </c>
      <c r="M31" s="56">
        <v>499</v>
      </c>
      <c r="N31" s="56">
        <v>1021</v>
      </c>
    </row>
    <row r="32" spans="1:14" ht="10.5" customHeight="1">
      <c r="A32" s="81" t="s">
        <v>27</v>
      </c>
      <c r="B32" s="126" t="str">
        <f>I32</f>
        <v>HORNÍ BENEŠOV 1</v>
      </c>
      <c r="C32" s="75" t="str">
        <f t="shared" si="0"/>
        <v>Petřek Miroslav</v>
      </c>
      <c r="D32" s="75">
        <f t="shared" si="1"/>
        <v>342</v>
      </c>
      <c r="E32" s="75">
        <f t="shared" si="2"/>
        <v>182</v>
      </c>
      <c r="F32" s="75">
        <f t="shared" si="3"/>
        <v>524</v>
      </c>
      <c r="G32" s="82">
        <f>SUM(F32:F33)</f>
        <v>1013</v>
      </c>
      <c r="I32" s="56" t="s">
        <v>77</v>
      </c>
      <c r="J32" s="56" t="s">
        <v>79</v>
      </c>
      <c r="K32" s="56">
        <v>342</v>
      </c>
      <c r="L32" s="56">
        <v>182</v>
      </c>
      <c r="M32" s="56">
        <v>524</v>
      </c>
      <c r="N32" s="56">
        <v>1013</v>
      </c>
    </row>
    <row r="33" spans="1:14" ht="10.5" customHeight="1">
      <c r="A33" s="81"/>
      <c r="B33" s="128"/>
      <c r="C33" s="75" t="str">
        <f t="shared" si="0"/>
        <v>Kubeša Kamil</v>
      </c>
      <c r="D33" s="75">
        <f t="shared" si="1"/>
        <v>332</v>
      </c>
      <c r="E33" s="75">
        <f t="shared" si="2"/>
        <v>157</v>
      </c>
      <c r="F33" s="75">
        <f t="shared" si="3"/>
        <v>489</v>
      </c>
      <c r="G33" s="82"/>
      <c r="I33" s="56" t="s">
        <v>77</v>
      </c>
      <c r="J33" s="56" t="s">
        <v>80</v>
      </c>
      <c r="K33" s="56">
        <v>332</v>
      </c>
      <c r="L33" s="56">
        <v>157</v>
      </c>
      <c r="M33" s="56">
        <v>489</v>
      </c>
      <c r="N33" s="56">
        <v>1013</v>
      </c>
    </row>
    <row r="34" spans="1:14" ht="10.5" customHeight="1">
      <c r="A34" s="81" t="s">
        <v>28</v>
      </c>
      <c r="B34" s="126" t="str">
        <f>I34</f>
        <v>ODRY 4</v>
      </c>
      <c r="C34" s="75" t="str">
        <f t="shared" si="0"/>
        <v>Pavič Michal</v>
      </c>
      <c r="D34" s="75">
        <f t="shared" si="1"/>
        <v>348</v>
      </c>
      <c r="E34" s="75">
        <f t="shared" si="2"/>
        <v>171</v>
      </c>
      <c r="F34" s="75">
        <f t="shared" si="3"/>
        <v>519</v>
      </c>
      <c r="G34" s="82">
        <f>SUM(F34:F35)</f>
        <v>1008</v>
      </c>
      <c r="I34" s="60" t="s">
        <v>99</v>
      </c>
      <c r="J34" s="60" t="s">
        <v>97</v>
      </c>
      <c r="K34" s="60">
        <v>348</v>
      </c>
      <c r="L34" s="60">
        <v>171</v>
      </c>
      <c r="M34" s="56">
        <v>519</v>
      </c>
      <c r="N34" s="56">
        <v>1008</v>
      </c>
    </row>
    <row r="35" spans="1:14" ht="10.5" customHeight="1">
      <c r="A35" s="81"/>
      <c r="B35" s="128"/>
      <c r="C35" s="75" t="str">
        <f t="shared" si="0"/>
        <v>Dvorský Petr</v>
      </c>
      <c r="D35" s="75">
        <f t="shared" si="1"/>
        <v>343</v>
      </c>
      <c r="E35" s="75">
        <f t="shared" si="2"/>
        <v>146</v>
      </c>
      <c r="F35" s="75">
        <f t="shared" si="3"/>
        <v>489</v>
      </c>
      <c r="G35" s="82"/>
      <c r="I35" s="60" t="s">
        <v>99</v>
      </c>
      <c r="J35" s="60" t="s">
        <v>98</v>
      </c>
      <c r="K35" s="60">
        <v>343</v>
      </c>
      <c r="L35" s="60">
        <v>146</v>
      </c>
      <c r="M35" s="56">
        <v>489</v>
      </c>
      <c r="N35" s="56">
        <v>1008</v>
      </c>
    </row>
    <row r="36" spans="1:14" ht="10.5" customHeight="1">
      <c r="A36" s="81" t="s">
        <v>29</v>
      </c>
      <c r="B36" s="126" t="str">
        <f>I36</f>
        <v>ŠUMPERK 9</v>
      </c>
      <c r="C36" s="75" t="str">
        <f t="shared" si="0"/>
        <v>Touš Josef</v>
      </c>
      <c r="D36" s="75">
        <f t="shared" si="1"/>
        <v>348</v>
      </c>
      <c r="E36" s="75">
        <f t="shared" si="2"/>
        <v>157</v>
      </c>
      <c r="F36" s="75">
        <f t="shared" si="3"/>
        <v>505</v>
      </c>
      <c r="G36" s="82">
        <f>SUM(F36:F37)</f>
        <v>1002</v>
      </c>
      <c r="I36" s="60" t="s">
        <v>185</v>
      </c>
      <c r="J36" s="60" t="s">
        <v>189</v>
      </c>
      <c r="K36" s="60">
        <v>348</v>
      </c>
      <c r="L36" s="60">
        <v>157</v>
      </c>
      <c r="M36" s="56">
        <v>505</v>
      </c>
      <c r="N36" s="56">
        <v>1002</v>
      </c>
    </row>
    <row r="37" spans="1:14" ht="10.5" customHeight="1">
      <c r="A37" s="81"/>
      <c r="B37" s="128"/>
      <c r="C37" s="77" t="str">
        <f t="shared" si="0"/>
        <v>Heinisch Pavel</v>
      </c>
      <c r="D37" s="75">
        <f t="shared" si="1"/>
        <v>335</v>
      </c>
      <c r="E37" s="75">
        <f t="shared" si="2"/>
        <v>162</v>
      </c>
      <c r="F37" s="75">
        <f t="shared" si="3"/>
        <v>497</v>
      </c>
      <c r="G37" s="82"/>
      <c r="I37" s="60" t="s">
        <v>185</v>
      </c>
      <c r="J37" s="60" t="s">
        <v>188</v>
      </c>
      <c r="K37" s="60">
        <v>335</v>
      </c>
      <c r="L37" s="60">
        <v>162</v>
      </c>
      <c r="M37" s="56">
        <v>497</v>
      </c>
      <c r="N37" s="56">
        <v>1002</v>
      </c>
    </row>
    <row r="38" spans="1:14" ht="10.5" customHeight="1">
      <c r="A38" s="81" t="s">
        <v>30</v>
      </c>
      <c r="B38" s="124" t="str">
        <f>I38</f>
        <v>SOKOL MACHOVÁ 2</v>
      </c>
      <c r="C38" s="74" t="str">
        <f t="shared" si="0"/>
        <v>Dovrtěl Milan</v>
      </c>
      <c r="D38" s="74">
        <f t="shared" si="1"/>
        <v>343</v>
      </c>
      <c r="E38" s="74">
        <f t="shared" si="2"/>
        <v>178</v>
      </c>
      <c r="F38" s="74">
        <f t="shared" si="3"/>
        <v>521</v>
      </c>
      <c r="G38" s="88">
        <f>SUM(F38:F39)</f>
        <v>998</v>
      </c>
      <c r="I38" s="60" t="s">
        <v>159</v>
      </c>
      <c r="J38" s="60" t="s">
        <v>162</v>
      </c>
      <c r="K38" s="60">
        <v>343</v>
      </c>
      <c r="L38" s="60">
        <v>178</v>
      </c>
      <c r="M38" s="56">
        <v>521</v>
      </c>
      <c r="N38" s="56">
        <v>998</v>
      </c>
    </row>
    <row r="39" spans="1:14" ht="10.5" customHeight="1">
      <c r="A39" s="81"/>
      <c r="B39" s="125"/>
      <c r="C39" s="74" t="str">
        <f t="shared" si="0"/>
        <v>Bělaška Adam</v>
      </c>
      <c r="D39" s="74">
        <f t="shared" si="1"/>
        <v>331</v>
      </c>
      <c r="E39" s="74">
        <f t="shared" si="2"/>
        <v>146</v>
      </c>
      <c r="F39" s="74">
        <f t="shared" si="3"/>
        <v>477</v>
      </c>
      <c r="G39" s="88"/>
      <c r="I39" s="60" t="s">
        <v>159</v>
      </c>
      <c r="J39" s="60" t="s">
        <v>163</v>
      </c>
      <c r="K39" s="60">
        <v>331</v>
      </c>
      <c r="L39" s="60">
        <v>146</v>
      </c>
      <c r="M39" s="56">
        <v>477</v>
      </c>
      <c r="N39" s="56">
        <v>998</v>
      </c>
    </row>
    <row r="40" spans="1:14" ht="10.5" customHeight="1">
      <c r="A40" s="81" t="s">
        <v>31</v>
      </c>
      <c r="B40" s="126" t="str">
        <f>I40</f>
        <v>HRABĚŠICE 2</v>
      </c>
      <c r="C40" s="75" t="str">
        <f t="shared" si="0"/>
        <v>Heinisch Pavel</v>
      </c>
      <c r="D40" s="75">
        <f t="shared" si="1"/>
        <v>362</v>
      </c>
      <c r="E40" s="75">
        <f t="shared" si="2"/>
        <v>147</v>
      </c>
      <c r="F40" s="75">
        <f t="shared" si="3"/>
        <v>509</v>
      </c>
      <c r="G40" s="82">
        <f>SUM(F40:F41)</f>
        <v>995</v>
      </c>
      <c r="I40" s="56" t="s">
        <v>201</v>
      </c>
      <c r="J40" s="56" t="s">
        <v>188</v>
      </c>
      <c r="K40" s="56">
        <v>362</v>
      </c>
      <c r="L40" s="56">
        <v>147</v>
      </c>
      <c r="M40" s="56">
        <v>509</v>
      </c>
      <c r="N40" s="56">
        <v>995</v>
      </c>
    </row>
    <row r="41" spans="1:14" ht="10.5" customHeight="1">
      <c r="A41" s="81"/>
      <c r="B41" s="128"/>
      <c r="C41" s="75" t="str">
        <f t="shared" si="0"/>
        <v>Vojtková Marie</v>
      </c>
      <c r="D41" s="75">
        <f t="shared" si="1"/>
        <v>321</v>
      </c>
      <c r="E41" s="75">
        <f t="shared" si="2"/>
        <v>165</v>
      </c>
      <c r="F41" s="75">
        <f t="shared" si="3"/>
        <v>486</v>
      </c>
      <c r="G41" s="82"/>
      <c r="I41" s="56" t="s">
        <v>201</v>
      </c>
      <c r="J41" s="56" t="s">
        <v>202</v>
      </c>
      <c r="K41" s="56">
        <v>321</v>
      </c>
      <c r="L41" s="56">
        <v>165</v>
      </c>
      <c r="M41" s="56">
        <v>486</v>
      </c>
      <c r="N41" s="56">
        <v>995</v>
      </c>
    </row>
    <row r="42" spans="1:14" ht="10.5" customHeight="1">
      <c r="A42" s="81" t="s">
        <v>32</v>
      </c>
      <c r="B42" s="126" t="str">
        <f>I42</f>
        <v>ŠUMPERK 3</v>
      </c>
      <c r="C42" s="75" t="str">
        <f t="shared" si="0"/>
        <v>Pavel Heinisch</v>
      </c>
      <c r="D42" s="75">
        <f t="shared" si="1"/>
        <v>331</v>
      </c>
      <c r="E42" s="75">
        <f t="shared" si="2"/>
        <v>182</v>
      </c>
      <c r="F42" s="75">
        <f t="shared" si="3"/>
        <v>513</v>
      </c>
      <c r="G42" s="82">
        <f>SUM(F42:F43)</f>
        <v>991</v>
      </c>
      <c r="I42" s="60" t="s">
        <v>164</v>
      </c>
      <c r="J42" s="60" t="s">
        <v>165</v>
      </c>
      <c r="K42" s="60">
        <v>331</v>
      </c>
      <c r="L42" s="60">
        <v>182</v>
      </c>
      <c r="M42" s="56">
        <v>513</v>
      </c>
      <c r="N42" s="56">
        <v>991</v>
      </c>
    </row>
    <row r="43" spans="1:14" ht="10.5" customHeight="1">
      <c r="A43" s="81"/>
      <c r="B43" s="128"/>
      <c r="C43" s="75" t="str">
        <f t="shared" si="0"/>
        <v>Milan Vymazal</v>
      </c>
      <c r="D43" s="75">
        <f t="shared" si="1"/>
        <v>331</v>
      </c>
      <c r="E43" s="75">
        <f t="shared" si="2"/>
        <v>147</v>
      </c>
      <c r="F43" s="75">
        <f t="shared" si="3"/>
        <v>478</v>
      </c>
      <c r="G43" s="82"/>
      <c r="I43" s="60" t="s">
        <v>164</v>
      </c>
      <c r="J43" s="60" t="s">
        <v>166</v>
      </c>
      <c r="K43" s="60">
        <v>331</v>
      </c>
      <c r="L43" s="60">
        <v>147</v>
      </c>
      <c r="M43" s="56">
        <v>478</v>
      </c>
      <c r="N43" s="56">
        <v>991</v>
      </c>
    </row>
    <row r="44" spans="1:14" ht="10.5" customHeight="1">
      <c r="A44" s="81" t="s">
        <v>33</v>
      </c>
      <c r="B44" s="126" t="str">
        <f>I44</f>
        <v>ŠUMPERK 7</v>
      </c>
      <c r="C44" s="75" t="str">
        <f t="shared" si="0"/>
        <v>Adámek Miroslav</v>
      </c>
      <c r="D44" s="75">
        <f t="shared" si="1"/>
        <v>361</v>
      </c>
      <c r="E44" s="75">
        <f t="shared" si="2"/>
        <v>139</v>
      </c>
      <c r="F44" s="75">
        <f t="shared" si="3"/>
        <v>500</v>
      </c>
      <c r="G44" s="82">
        <f>SUM(F44:F45)</f>
        <v>989</v>
      </c>
      <c r="I44" s="56" t="s">
        <v>182</v>
      </c>
      <c r="J44" s="56" t="s">
        <v>103</v>
      </c>
      <c r="K44" s="56">
        <v>361</v>
      </c>
      <c r="L44" s="56">
        <v>139</v>
      </c>
      <c r="M44" s="56">
        <v>500</v>
      </c>
      <c r="N44" s="56">
        <v>989</v>
      </c>
    </row>
    <row r="45" spans="1:14" ht="10.5" customHeight="1">
      <c r="A45" s="81"/>
      <c r="B45" s="128"/>
      <c r="C45" s="75" t="str">
        <f t="shared" si="0"/>
        <v>Příhodová Adéla</v>
      </c>
      <c r="D45" s="75">
        <f t="shared" si="1"/>
        <v>362</v>
      </c>
      <c r="E45" s="75">
        <f t="shared" si="2"/>
        <v>127</v>
      </c>
      <c r="F45" s="75">
        <f t="shared" si="3"/>
        <v>489</v>
      </c>
      <c r="G45" s="82"/>
      <c r="I45" s="56" t="s">
        <v>182</v>
      </c>
      <c r="J45" s="56" t="s">
        <v>183</v>
      </c>
      <c r="K45" s="56">
        <v>362</v>
      </c>
      <c r="L45" s="56">
        <v>127</v>
      </c>
      <c r="M45" s="56">
        <v>489</v>
      </c>
      <c r="N45" s="56">
        <v>989</v>
      </c>
    </row>
    <row r="46" spans="1:14" ht="10.5" customHeight="1">
      <c r="A46" s="81" t="s">
        <v>34</v>
      </c>
      <c r="B46" s="126" t="str">
        <f>I46</f>
        <v>RÝMAŘOV 1</v>
      </c>
      <c r="C46" s="75" t="str">
        <f t="shared" si="0"/>
        <v>Tezzele Jaroslav</v>
      </c>
      <c r="D46" s="75">
        <f t="shared" si="1"/>
        <v>359</v>
      </c>
      <c r="E46" s="75">
        <f t="shared" si="2"/>
        <v>152</v>
      </c>
      <c r="F46" s="75">
        <f t="shared" si="3"/>
        <v>511</v>
      </c>
      <c r="G46" s="82">
        <f>SUM(F46:F47)</f>
        <v>985</v>
      </c>
      <c r="I46" s="60" t="s">
        <v>146</v>
      </c>
      <c r="J46" s="60" t="s">
        <v>147</v>
      </c>
      <c r="K46" s="60">
        <v>359</v>
      </c>
      <c r="L46" s="60">
        <v>152</v>
      </c>
      <c r="M46" s="56">
        <v>511</v>
      </c>
      <c r="N46" s="56">
        <v>985</v>
      </c>
    </row>
    <row r="47" spans="1:14" ht="10.5" customHeight="1">
      <c r="A47" s="81"/>
      <c r="B47" s="128"/>
      <c r="C47" s="75" t="str">
        <f t="shared" si="0"/>
        <v>Polášek Jiří</v>
      </c>
      <c r="D47" s="75">
        <f t="shared" si="1"/>
        <v>327</v>
      </c>
      <c r="E47" s="75">
        <f t="shared" si="2"/>
        <v>147</v>
      </c>
      <c r="F47" s="75">
        <f t="shared" si="3"/>
        <v>474</v>
      </c>
      <c r="G47" s="82"/>
      <c r="I47" s="60" t="s">
        <v>146</v>
      </c>
      <c r="J47" s="60" t="s">
        <v>148</v>
      </c>
      <c r="K47" s="60">
        <v>327</v>
      </c>
      <c r="L47" s="60">
        <v>147</v>
      </c>
      <c r="M47" s="56">
        <v>474</v>
      </c>
      <c r="N47" s="56">
        <v>985</v>
      </c>
    </row>
    <row r="48" spans="1:14" ht="10.5" customHeight="1">
      <c r="A48" s="81" t="s">
        <v>35</v>
      </c>
      <c r="B48" s="126" t="str">
        <f>I48</f>
        <v>ZLÍN 4</v>
      </c>
      <c r="C48" s="75" t="str">
        <f t="shared" si="0"/>
        <v>Polášek Tomáš</v>
      </c>
      <c r="D48" s="75">
        <f t="shared" si="1"/>
        <v>363</v>
      </c>
      <c r="E48" s="75">
        <f t="shared" si="2"/>
        <v>170</v>
      </c>
      <c r="F48" s="75">
        <f t="shared" si="3"/>
        <v>533</v>
      </c>
      <c r="G48" s="82">
        <f>SUM(F48:F49)</f>
        <v>985</v>
      </c>
      <c r="I48" s="56" t="s">
        <v>130</v>
      </c>
      <c r="J48" s="56" t="s">
        <v>131</v>
      </c>
      <c r="K48" s="56">
        <v>363</v>
      </c>
      <c r="L48" s="56">
        <v>170</v>
      </c>
      <c r="M48" s="56">
        <v>533</v>
      </c>
      <c r="N48" s="56">
        <v>985</v>
      </c>
    </row>
    <row r="49" spans="1:14" ht="10.5" customHeight="1">
      <c r="A49" s="81"/>
      <c r="B49" s="128"/>
      <c r="C49" s="75" t="str">
        <f t="shared" si="0"/>
        <v>Tomášek Miroslav</v>
      </c>
      <c r="D49" s="75">
        <f t="shared" si="1"/>
        <v>336</v>
      </c>
      <c r="E49" s="75">
        <f t="shared" si="2"/>
        <v>116</v>
      </c>
      <c r="F49" s="75">
        <f t="shared" si="3"/>
        <v>452</v>
      </c>
      <c r="G49" s="82"/>
      <c r="I49" s="56" t="s">
        <v>130</v>
      </c>
      <c r="J49" s="56" t="s">
        <v>132</v>
      </c>
      <c r="K49" s="56">
        <v>336</v>
      </c>
      <c r="L49" s="56">
        <v>116</v>
      </c>
      <c r="M49" s="56">
        <v>452</v>
      </c>
      <c r="N49" s="56">
        <v>985</v>
      </c>
    </row>
    <row r="50" spans="1:14" ht="10.5" customHeight="1">
      <c r="A50" s="81" t="s">
        <v>36</v>
      </c>
      <c r="B50" s="129" t="str">
        <f>I50</f>
        <v>ZLÍN 3</v>
      </c>
      <c r="C50" s="75" t="str">
        <f t="shared" si="0"/>
        <v>Málek Miroslav</v>
      </c>
      <c r="D50" s="75">
        <f t="shared" si="1"/>
        <v>336</v>
      </c>
      <c r="E50" s="75">
        <f t="shared" si="2"/>
        <v>196</v>
      </c>
      <c r="F50" s="75">
        <f t="shared" si="3"/>
        <v>532</v>
      </c>
      <c r="G50" s="82">
        <f>SUM(F50:F51)</f>
        <v>982</v>
      </c>
      <c r="I50" s="60" t="s">
        <v>133</v>
      </c>
      <c r="J50" s="60" t="s">
        <v>129</v>
      </c>
      <c r="K50" s="60">
        <v>336</v>
      </c>
      <c r="L50" s="60">
        <v>196</v>
      </c>
      <c r="M50" s="56">
        <v>532</v>
      </c>
      <c r="N50" s="56">
        <v>982</v>
      </c>
    </row>
    <row r="51" spans="1:14" ht="10.5" customHeight="1">
      <c r="A51" s="81"/>
      <c r="B51" s="130"/>
      <c r="C51" s="75" t="str">
        <f t="shared" si="0"/>
        <v>Abrahám Radim</v>
      </c>
      <c r="D51" s="75">
        <f t="shared" si="1"/>
        <v>317</v>
      </c>
      <c r="E51" s="75">
        <f t="shared" si="2"/>
        <v>133</v>
      </c>
      <c r="F51" s="75">
        <f t="shared" si="3"/>
        <v>450</v>
      </c>
      <c r="G51" s="82"/>
      <c r="I51" s="60" t="s">
        <v>133</v>
      </c>
      <c r="J51" s="60" t="s">
        <v>134</v>
      </c>
      <c r="K51" s="60">
        <v>317</v>
      </c>
      <c r="L51" s="60">
        <v>133</v>
      </c>
      <c r="M51" s="56">
        <v>450</v>
      </c>
      <c r="N51" s="56">
        <v>982</v>
      </c>
    </row>
    <row r="52" spans="1:14" ht="10.5" customHeight="1">
      <c r="A52" s="81" t="s">
        <v>37</v>
      </c>
      <c r="B52" s="124" t="str">
        <f>I52</f>
        <v>SIGMA MŽ OLOMOUC 2</v>
      </c>
      <c r="C52" s="75" t="str">
        <f t="shared" si="0"/>
        <v>Gubala Jozef</v>
      </c>
      <c r="D52" s="75">
        <f t="shared" si="1"/>
        <v>340</v>
      </c>
      <c r="E52" s="75">
        <f t="shared" si="2"/>
        <v>154</v>
      </c>
      <c r="F52" s="74">
        <f aca="true" t="shared" si="4" ref="F52:F69">SUM(D52:E52)</f>
        <v>494</v>
      </c>
      <c r="G52" s="88">
        <f>SUM(F52:F53)</f>
        <v>978</v>
      </c>
      <c r="I52" s="56" t="s">
        <v>86</v>
      </c>
      <c r="J52" s="56" t="s">
        <v>88</v>
      </c>
      <c r="K52" s="56">
        <v>340</v>
      </c>
      <c r="L52" s="56">
        <v>154</v>
      </c>
      <c r="M52" s="56">
        <v>494</v>
      </c>
      <c r="N52" s="56">
        <v>978</v>
      </c>
    </row>
    <row r="53" spans="1:14" ht="10.5" customHeight="1">
      <c r="A53" s="81"/>
      <c r="B53" s="125"/>
      <c r="C53" s="75" t="str">
        <f t="shared" si="0"/>
        <v>Šilbert Josef</v>
      </c>
      <c r="D53" s="75">
        <f t="shared" si="1"/>
        <v>332</v>
      </c>
      <c r="E53" s="75">
        <f t="shared" si="2"/>
        <v>152</v>
      </c>
      <c r="F53" s="74">
        <f t="shared" si="4"/>
        <v>484</v>
      </c>
      <c r="G53" s="88"/>
      <c r="I53" s="56" t="s">
        <v>86</v>
      </c>
      <c r="J53" s="56" t="s">
        <v>87</v>
      </c>
      <c r="K53" s="56">
        <v>332</v>
      </c>
      <c r="L53" s="56">
        <v>152</v>
      </c>
      <c r="M53" s="56">
        <v>484</v>
      </c>
      <c r="N53" s="56">
        <v>978</v>
      </c>
    </row>
    <row r="54" spans="1:14" ht="10.5" customHeight="1">
      <c r="A54" s="81" t="s">
        <v>38</v>
      </c>
      <c r="B54" s="129" t="str">
        <f>I54</f>
        <v>ŠUMPERK 4</v>
      </c>
      <c r="C54" s="75" t="str">
        <f t="shared" si="0"/>
        <v>Vymazal Jaroslav</v>
      </c>
      <c r="D54" s="75">
        <f t="shared" si="1"/>
        <v>357</v>
      </c>
      <c r="E54" s="75">
        <f t="shared" si="2"/>
        <v>154</v>
      </c>
      <c r="F54" s="75">
        <f t="shared" si="4"/>
        <v>511</v>
      </c>
      <c r="G54" s="82">
        <f>SUM(F54:F55)</f>
        <v>978</v>
      </c>
      <c r="I54" s="56" t="s">
        <v>173</v>
      </c>
      <c r="J54" s="56" t="s">
        <v>175</v>
      </c>
      <c r="K54" s="56">
        <v>357</v>
      </c>
      <c r="L54" s="56">
        <v>154</v>
      </c>
      <c r="M54" s="56">
        <v>511</v>
      </c>
      <c r="N54" s="56">
        <v>978</v>
      </c>
    </row>
    <row r="55" spans="1:14" ht="10.5" customHeight="1">
      <c r="A55" s="81"/>
      <c r="B55" s="130"/>
      <c r="C55" s="75" t="str">
        <f t="shared" si="0"/>
        <v>Vymazal Milan</v>
      </c>
      <c r="D55" s="75">
        <f t="shared" si="1"/>
        <v>328</v>
      </c>
      <c r="E55" s="75">
        <f t="shared" si="2"/>
        <v>139</v>
      </c>
      <c r="F55" s="75">
        <f t="shared" si="4"/>
        <v>467</v>
      </c>
      <c r="G55" s="82"/>
      <c r="I55" s="56" t="s">
        <v>173</v>
      </c>
      <c r="J55" s="56" t="s">
        <v>176</v>
      </c>
      <c r="K55" s="56">
        <v>328</v>
      </c>
      <c r="L55" s="56">
        <v>139</v>
      </c>
      <c r="M55" s="56">
        <v>467</v>
      </c>
      <c r="N55" s="56">
        <v>978</v>
      </c>
    </row>
    <row r="56" spans="1:14" ht="10.5" customHeight="1">
      <c r="A56" s="81" t="s">
        <v>39</v>
      </c>
      <c r="B56" s="126" t="str">
        <f>I56</f>
        <v>HORNÍ BENEŠOV 2</v>
      </c>
      <c r="C56" s="75" t="str">
        <f t="shared" si="0"/>
        <v>Rak Petr</v>
      </c>
      <c r="D56" s="75">
        <f t="shared" si="1"/>
        <v>343</v>
      </c>
      <c r="E56" s="75">
        <f t="shared" si="2"/>
        <v>161</v>
      </c>
      <c r="F56" s="75">
        <f t="shared" si="4"/>
        <v>504</v>
      </c>
      <c r="G56" s="82">
        <f>SUM(F56:F57)</f>
        <v>977</v>
      </c>
      <c r="I56" s="60" t="s">
        <v>78</v>
      </c>
      <c r="J56" s="60" t="s">
        <v>81</v>
      </c>
      <c r="K56" s="60">
        <v>343</v>
      </c>
      <c r="L56" s="60">
        <v>161</v>
      </c>
      <c r="M56" s="56">
        <v>504</v>
      </c>
      <c r="N56" s="56">
        <v>977</v>
      </c>
    </row>
    <row r="57" spans="1:14" ht="10.5" customHeight="1">
      <c r="A57" s="81"/>
      <c r="B57" s="128"/>
      <c r="C57" s="75" t="str">
        <f t="shared" si="0"/>
        <v>Bilíček Martin</v>
      </c>
      <c r="D57" s="75">
        <f t="shared" si="1"/>
        <v>327</v>
      </c>
      <c r="E57" s="75">
        <f t="shared" si="2"/>
        <v>146</v>
      </c>
      <c r="F57" s="75">
        <f t="shared" si="4"/>
        <v>473</v>
      </c>
      <c r="G57" s="82"/>
      <c r="I57" s="60" t="s">
        <v>78</v>
      </c>
      <c r="J57" s="60" t="s">
        <v>82</v>
      </c>
      <c r="K57" s="60">
        <v>327</v>
      </c>
      <c r="L57" s="60">
        <v>146</v>
      </c>
      <c r="M57" s="56">
        <v>473</v>
      </c>
      <c r="N57" s="56">
        <v>977</v>
      </c>
    </row>
    <row r="58" spans="1:14" ht="10.5" customHeight="1">
      <c r="A58" s="81" t="s">
        <v>45</v>
      </c>
      <c r="B58" s="126" t="str">
        <f>I58</f>
        <v>ODRY 3</v>
      </c>
      <c r="C58" s="75" t="str">
        <f t="shared" si="0"/>
        <v>Ševčík Dan</v>
      </c>
      <c r="D58" s="75">
        <f t="shared" si="1"/>
        <v>361</v>
      </c>
      <c r="E58" s="75">
        <f t="shared" si="2"/>
        <v>130</v>
      </c>
      <c r="F58" s="75">
        <f t="shared" si="4"/>
        <v>491</v>
      </c>
      <c r="G58" s="82">
        <f>SUM(F58:F59)</f>
        <v>977</v>
      </c>
      <c r="I58" s="60" t="s">
        <v>95</v>
      </c>
      <c r="J58" s="60" t="s">
        <v>100</v>
      </c>
      <c r="K58" s="60">
        <v>361</v>
      </c>
      <c r="L58" s="60">
        <v>130</v>
      </c>
      <c r="M58" s="56">
        <v>491</v>
      </c>
      <c r="N58" s="56">
        <v>977</v>
      </c>
    </row>
    <row r="59" spans="1:14" ht="10.5" customHeight="1">
      <c r="A59" s="81"/>
      <c r="B59" s="128"/>
      <c r="C59" s="75" t="str">
        <f t="shared" si="0"/>
        <v>Malina Dan</v>
      </c>
      <c r="D59" s="75">
        <f t="shared" si="1"/>
        <v>349</v>
      </c>
      <c r="E59" s="75">
        <f t="shared" si="2"/>
        <v>137</v>
      </c>
      <c r="F59" s="75">
        <f t="shared" si="4"/>
        <v>486</v>
      </c>
      <c r="G59" s="82"/>
      <c r="I59" s="60" t="s">
        <v>95</v>
      </c>
      <c r="J59" s="60" t="s">
        <v>96</v>
      </c>
      <c r="K59" s="60">
        <v>349</v>
      </c>
      <c r="L59" s="60">
        <v>137</v>
      </c>
      <c r="M59" s="56">
        <v>486</v>
      </c>
      <c r="N59" s="56">
        <v>977</v>
      </c>
    </row>
    <row r="60" spans="1:14" ht="10.5" customHeight="1">
      <c r="A60" s="81" t="s">
        <v>46</v>
      </c>
      <c r="B60" s="124" t="str">
        <f>I60</f>
        <v>SOKOL MACHOVÁ 1</v>
      </c>
      <c r="C60" s="74" t="str">
        <f t="shared" si="0"/>
        <v>Laga Michal</v>
      </c>
      <c r="D60" s="74">
        <f t="shared" si="1"/>
        <v>344</v>
      </c>
      <c r="E60" s="74">
        <f t="shared" si="2"/>
        <v>148</v>
      </c>
      <c r="F60" s="74">
        <f t="shared" si="4"/>
        <v>492</v>
      </c>
      <c r="G60" s="88">
        <f>SUM(F60:F61)</f>
        <v>970</v>
      </c>
      <c r="I60" s="56" t="s">
        <v>158</v>
      </c>
      <c r="J60" s="56" t="s">
        <v>160</v>
      </c>
      <c r="K60" s="56">
        <v>344</v>
      </c>
      <c r="L60" s="56">
        <v>148</v>
      </c>
      <c r="M60" s="56">
        <v>492</v>
      </c>
      <c r="N60" s="56">
        <v>970</v>
      </c>
    </row>
    <row r="61" spans="1:14" ht="11.25" customHeight="1">
      <c r="A61" s="81"/>
      <c r="B61" s="125"/>
      <c r="C61" s="74" t="str">
        <f t="shared" si="0"/>
        <v>Hrančík Roman</v>
      </c>
      <c r="D61" s="74">
        <f t="shared" si="1"/>
        <v>336</v>
      </c>
      <c r="E61" s="74">
        <f t="shared" si="2"/>
        <v>142</v>
      </c>
      <c r="F61" s="74">
        <f t="shared" si="4"/>
        <v>478</v>
      </c>
      <c r="G61" s="88"/>
      <c r="I61" s="56" t="s">
        <v>158</v>
      </c>
      <c r="J61" s="56" t="s">
        <v>161</v>
      </c>
      <c r="K61" s="56">
        <v>336</v>
      </c>
      <c r="L61" s="56">
        <v>142</v>
      </c>
      <c r="M61" s="56">
        <v>478</v>
      </c>
      <c r="N61" s="56">
        <v>970</v>
      </c>
    </row>
    <row r="62" spans="1:14" ht="10.5" customHeight="1">
      <c r="A62" s="81" t="s">
        <v>47</v>
      </c>
      <c r="B62" s="126" t="str">
        <f>I62</f>
        <v>MARODI 1</v>
      </c>
      <c r="C62" s="75" t="str">
        <f t="shared" si="0"/>
        <v>Grulich František</v>
      </c>
      <c r="D62" s="75">
        <f t="shared" si="1"/>
        <v>343</v>
      </c>
      <c r="E62" s="75">
        <f t="shared" si="2"/>
        <v>142</v>
      </c>
      <c r="F62" s="75">
        <f t="shared" si="4"/>
        <v>485</v>
      </c>
      <c r="G62" s="82">
        <f>SUM(F62:F63)</f>
        <v>967</v>
      </c>
      <c r="I62" s="60" t="s">
        <v>110</v>
      </c>
      <c r="J62" s="60" t="s">
        <v>111</v>
      </c>
      <c r="K62" s="60">
        <v>343</v>
      </c>
      <c r="L62" s="60">
        <v>142</v>
      </c>
      <c r="M62" s="56">
        <v>485</v>
      </c>
      <c r="N62" s="56">
        <v>967</v>
      </c>
    </row>
    <row r="63" spans="1:14" ht="10.5" customHeight="1">
      <c r="A63" s="81"/>
      <c r="B63" s="128"/>
      <c r="C63" s="75" t="str">
        <f t="shared" si="0"/>
        <v>Heisig Rudolf</v>
      </c>
      <c r="D63" s="75">
        <f t="shared" si="1"/>
        <v>339</v>
      </c>
      <c r="E63" s="75">
        <f t="shared" si="2"/>
        <v>143</v>
      </c>
      <c r="F63" s="75">
        <f t="shared" si="4"/>
        <v>482</v>
      </c>
      <c r="G63" s="82"/>
      <c r="I63" s="60" t="s">
        <v>110</v>
      </c>
      <c r="J63" s="60" t="s">
        <v>112</v>
      </c>
      <c r="K63" s="60">
        <v>339</v>
      </c>
      <c r="L63" s="60">
        <v>143</v>
      </c>
      <c r="M63" s="56">
        <v>482</v>
      </c>
      <c r="N63" s="56">
        <v>967</v>
      </c>
    </row>
    <row r="64" spans="1:14" ht="10.5" customHeight="1">
      <c r="A64" s="81" t="s">
        <v>48</v>
      </c>
      <c r="B64" s="126" t="str">
        <f>I64</f>
        <v>ZÁBŘEH 4</v>
      </c>
      <c r="C64" s="75" t="str">
        <f t="shared" si="0"/>
        <v>Štěpán Miroslav</v>
      </c>
      <c r="D64" s="75">
        <f t="shared" si="1"/>
        <v>325</v>
      </c>
      <c r="E64" s="75">
        <f t="shared" si="2"/>
        <v>160</v>
      </c>
      <c r="F64" s="75">
        <f t="shared" si="4"/>
        <v>485</v>
      </c>
      <c r="G64" s="82">
        <f>SUM(F64:F65)</f>
        <v>955</v>
      </c>
      <c r="I64" s="56" t="s">
        <v>141</v>
      </c>
      <c r="J64" s="56" t="s">
        <v>145</v>
      </c>
      <c r="K64" s="56">
        <v>325</v>
      </c>
      <c r="L64" s="56">
        <v>160</v>
      </c>
      <c r="M64" s="56">
        <v>485</v>
      </c>
      <c r="N64" s="56">
        <v>955</v>
      </c>
    </row>
    <row r="65" spans="1:14" ht="10.5" customHeight="1">
      <c r="A65" s="81"/>
      <c r="B65" s="128"/>
      <c r="C65" s="75" t="str">
        <f t="shared" si="0"/>
        <v>Vitásek Martin</v>
      </c>
      <c r="D65" s="75">
        <f t="shared" si="1"/>
        <v>333</v>
      </c>
      <c r="E65" s="75">
        <f t="shared" si="2"/>
        <v>137</v>
      </c>
      <c r="F65" s="75">
        <f t="shared" si="4"/>
        <v>470</v>
      </c>
      <c r="G65" s="82"/>
      <c r="I65" s="56" t="s">
        <v>141</v>
      </c>
      <c r="J65" s="56" t="s">
        <v>142</v>
      </c>
      <c r="K65" s="56">
        <v>333</v>
      </c>
      <c r="L65" s="56">
        <v>137</v>
      </c>
      <c r="M65" s="56">
        <v>470</v>
      </c>
      <c r="N65" s="56">
        <v>955</v>
      </c>
    </row>
    <row r="66" spans="1:14" ht="10.5" customHeight="1">
      <c r="A66" s="81" t="s">
        <v>49</v>
      </c>
      <c r="B66" s="126" t="str">
        <f>I66</f>
        <v>PEPINO BRUNTÁL 1</v>
      </c>
      <c r="C66" s="75" t="str">
        <f t="shared" si="0"/>
        <v>Novotný Josef</v>
      </c>
      <c r="D66" s="75">
        <f t="shared" si="1"/>
        <v>326</v>
      </c>
      <c r="E66" s="75">
        <f t="shared" si="2"/>
        <v>163</v>
      </c>
      <c r="F66" s="75">
        <f t="shared" si="4"/>
        <v>489</v>
      </c>
      <c r="G66" s="82">
        <f>SUM(F66:F67)</f>
        <v>954</v>
      </c>
      <c r="I66" s="56" t="s">
        <v>59</v>
      </c>
      <c r="J66" s="56" t="s">
        <v>60</v>
      </c>
      <c r="K66" s="56">
        <v>326</v>
      </c>
      <c r="L66" s="56">
        <v>163</v>
      </c>
      <c r="M66" s="56">
        <v>489</v>
      </c>
      <c r="N66" s="56">
        <v>954</v>
      </c>
    </row>
    <row r="67" spans="1:14" ht="10.5" customHeight="1">
      <c r="A67" s="81"/>
      <c r="B67" s="128"/>
      <c r="C67" s="75" t="str">
        <f t="shared" si="0"/>
        <v>Mlčák Jan</v>
      </c>
      <c r="D67" s="75">
        <f t="shared" si="1"/>
        <v>325</v>
      </c>
      <c r="E67" s="75">
        <f t="shared" si="2"/>
        <v>140</v>
      </c>
      <c r="F67" s="75">
        <f t="shared" si="4"/>
        <v>465</v>
      </c>
      <c r="G67" s="82"/>
      <c r="I67" s="56" t="s">
        <v>59</v>
      </c>
      <c r="J67" s="56" t="s">
        <v>61</v>
      </c>
      <c r="K67" s="56">
        <v>325</v>
      </c>
      <c r="L67" s="56">
        <v>140</v>
      </c>
      <c r="M67" s="56">
        <v>465</v>
      </c>
      <c r="N67" s="56">
        <v>954</v>
      </c>
    </row>
    <row r="68" spans="1:14" ht="10.5" customHeight="1">
      <c r="A68" s="81" t="s">
        <v>50</v>
      </c>
      <c r="B68" s="126" t="str">
        <f>I68</f>
        <v>ŠUMPERK 1</v>
      </c>
      <c r="C68" s="75" t="str">
        <f t="shared" si="0"/>
        <v>Adámek Miroslav</v>
      </c>
      <c r="D68" s="75">
        <f t="shared" si="1"/>
        <v>348</v>
      </c>
      <c r="E68" s="75">
        <f t="shared" si="2"/>
        <v>148</v>
      </c>
      <c r="F68" s="75">
        <f t="shared" si="4"/>
        <v>496</v>
      </c>
      <c r="G68" s="82">
        <f>SUM(F68:F69)</f>
        <v>949</v>
      </c>
      <c r="I68" s="56" t="s">
        <v>101</v>
      </c>
      <c r="J68" s="56" t="s">
        <v>103</v>
      </c>
      <c r="K68" s="56">
        <v>348</v>
      </c>
      <c r="L68" s="56">
        <v>148</v>
      </c>
      <c r="M68" s="56">
        <v>496</v>
      </c>
      <c r="N68" s="56">
        <v>949</v>
      </c>
    </row>
    <row r="69" spans="1:14" ht="10.5" customHeight="1">
      <c r="A69" s="81"/>
      <c r="B69" s="128"/>
      <c r="C69" s="75" t="str">
        <f t="shared" si="0"/>
        <v>Ludrovský Ján</v>
      </c>
      <c r="D69" s="75">
        <f t="shared" si="1"/>
        <v>305</v>
      </c>
      <c r="E69" s="75">
        <f t="shared" si="2"/>
        <v>148</v>
      </c>
      <c r="F69" s="75">
        <f t="shared" si="4"/>
        <v>453</v>
      </c>
      <c r="G69" s="82"/>
      <c r="I69" s="56" t="s">
        <v>101</v>
      </c>
      <c r="J69" s="56" t="s">
        <v>104</v>
      </c>
      <c r="K69" s="56">
        <v>305</v>
      </c>
      <c r="L69" s="56">
        <v>148</v>
      </c>
      <c r="M69" s="56">
        <v>453</v>
      </c>
      <c r="N69" s="56">
        <v>949</v>
      </c>
    </row>
    <row r="70" spans="1:14" ht="10.5" customHeight="1">
      <c r="A70" s="81" t="s">
        <v>51</v>
      </c>
      <c r="B70" s="126" t="str">
        <f>I70</f>
        <v>ZÁBŘEH 3</v>
      </c>
      <c r="C70" s="75" t="str">
        <f t="shared" si="0"/>
        <v>Langer František</v>
      </c>
      <c r="D70" s="75">
        <f t="shared" si="1"/>
        <v>342</v>
      </c>
      <c r="E70" s="75">
        <f t="shared" si="2"/>
        <v>137</v>
      </c>
      <c r="F70" s="75">
        <f aca="true" t="shared" si="5" ref="F70:F79">SUM(D70:E70)</f>
        <v>479</v>
      </c>
      <c r="G70" s="82">
        <f>SUM(F70:F71)</f>
        <v>946</v>
      </c>
      <c r="I70" s="60" t="s">
        <v>140</v>
      </c>
      <c r="J70" s="60" t="s">
        <v>137</v>
      </c>
      <c r="K70" s="60">
        <v>342</v>
      </c>
      <c r="L70" s="60">
        <v>137</v>
      </c>
      <c r="M70" s="56">
        <v>479</v>
      </c>
      <c r="N70" s="56">
        <v>946</v>
      </c>
    </row>
    <row r="71" spans="1:14" ht="10.5" customHeight="1">
      <c r="A71" s="81"/>
      <c r="B71" s="128"/>
      <c r="C71" s="75" t="str">
        <f aca="true" t="shared" si="6" ref="C71:C103">J71</f>
        <v>Srovnal Jiří</v>
      </c>
      <c r="D71" s="75">
        <f aca="true" t="shared" si="7" ref="D71:D103">K71</f>
        <v>301</v>
      </c>
      <c r="E71" s="75">
        <f aca="true" t="shared" si="8" ref="E71:E103">L71</f>
        <v>166</v>
      </c>
      <c r="F71" s="75">
        <f t="shared" si="5"/>
        <v>467</v>
      </c>
      <c r="G71" s="82"/>
      <c r="I71" s="60" t="s">
        <v>140</v>
      </c>
      <c r="J71" s="60" t="s">
        <v>138</v>
      </c>
      <c r="K71" s="60">
        <v>301</v>
      </c>
      <c r="L71" s="60">
        <v>166</v>
      </c>
      <c r="M71" s="56">
        <v>467</v>
      </c>
      <c r="N71" s="56">
        <v>946</v>
      </c>
    </row>
    <row r="72" spans="1:14" ht="10.5" customHeight="1">
      <c r="A72" s="81" t="s">
        <v>52</v>
      </c>
      <c r="B72" s="124" t="str">
        <f>I72</f>
        <v>SKK JESENÍK 1</v>
      </c>
      <c r="C72" s="74" t="str">
        <f t="shared" si="6"/>
        <v>Smékalová Jaromíra</v>
      </c>
      <c r="D72" s="74">
        <f t="shared" si="7"/>
        <v>346</v>
      </c>
      <c r="E72" s="74">
        <f t="shared" si="8"/>
        <v>147</v>
      </c>
      <c r="F72" s="76">
        <f t="shared" si="5"/>
        <v>493</v>
      </c>
      <c r="G72" s="88">
        <f>SUM(F72:F73)</f>
        <v>944</v>
      </c>
      <c r="I72" s="60" t="s">
        <v>152</v>
      </c>
      <c r="J72" s="60" t="s">
        <v>154</v>
      </c>
      <c r="K72" s="60">
        <v>346</v>
      </c>
      <c r="L72" s="60">
        <v>147</v>
      </c>
      <c r="M72" s="56">
        <v>493</v>
      </c>
      <c r="N72" s="56">
        <v>944</v>
      </c>
    </row>
    <row r="73" spans="1:14" ht="10.5" customHeight="1">
      <c r="A73" s="81"/>
      <c r="B73" s="125"/>
      <c r="C73" s="74" t="str">
        <f t="shared" si="6"/>
        <v>Rosypalová Petra ml</v>
      </c>
      <c r="D73" s="74">
        <f t="shared" si="7"/>
        <v>316</v>
      </c>
      <c r="E73" s="74">
        <f t="shared" si="8"/>
        <v>135</v>
      </c>
      <c r="F73" s="74">
        <f t="shared" si="5"/>
        <v>451</v>
      </c>
      <c r="G73" s="88"/>
      <c r="I73" s="60" t="s">
        <v>152</v>
      </c>
      <c r="J73" s="60" t="s">
        <v>155</v>
      </c>
      <c r="K73" s="60">
        <v>316</v>
      </c>
      <c r="L73" s="60">
        <v>135</v>
      </c>
      <c r="M73" s="56">
        <v>451</v>
      </c>
      <c r="N73" s="56">
        <v>944</v>
      </c>
    </row>
    <row r="74" spans="1:14" ht="10.5" customHeight="1">
      <c r="A74" s="81" t="s">
        <v>53</v>
      </c>
      <c r="B74" s="126" t="str">
        <f>I74</f>
        <v>NOVÝ JIČÍN 1</v>
      </c>
      <c r="C74" s="75" t="str">
        <f t="shared" si="6"/>
        <v>Hrňa Petr</v>
      </c>
      <c r="D74" s="75">
        <f t="shared" si="7"/>
        <v>338</v>
      </c>
      <c r="E74" s="75">
        <f t="shared" si="8"/>
        <v>138</v>
      </c>
      <c r="F74" s="75">
        <f>SUM(D74:E74)</f>
        <v>476</v>
      </c>
      <c r="G74" s="82">
        <f>SUM(F74:F75)</f>
        <v>940</v>
      </c>
      <c r="I74" s="60" t="s">
        <v>65</v>
      </c>
      <c r="J74" s="60" t="s">
        <v>66</v>
      </c>
      <c r="K74" s="60">
        <v>338</v>
      </c>
      <c r="L74" s="60">
        <v>138</v>
      </c>
      <c r="M74" s="56">
        <v>476</v>
      </c>
      <c r="N74" s="56">
        <v>940</v>
      </c>
    </row>
    <row r="75" spans="1:14" ht="10.5" customHeight="1">
      <c r="A75" s="81"/>
      <c r="B75" s="128"/>
      <c r="C75" s="75" t="str">
        <f t="shared" si="6"/>
        <v>Hrňová Jana</v>
      </c>
      <c r="D75" s="75">
        <f t="shared" si="7"/>
        <v>333</v>
      </c>
      <c r="E75" s="75">
        <f t="shared" si="8"/>
        <v>131</v>
      </c>
      <c r="F75" s="75">
        <f>SUM(D75:E75)</f>
        <v>464</v>
      </c>
      <c r="G75" s="82"/>
      <c r="I75" s="60" t="s">
        <v>65</v>
      </c>
      <c r="J75" s="60" t="s">
        <v>67</v>
      </c>
      <c r="K75" s="60">
        <v>333</v>
      </c>
      <c r="L75" s="60">
        <v>131</v>
      </c>
      <c r="M75" s="56">
        <v>464</v>
      </c>
      <c r="N75" s="56">
        <v>940</v>
      </c>
    </row>
    <row r="76" spans="1:14" ht="10.5" customHeight="1">
      <c r="A76" s="81" t="s">
        <v>54</v>
      </c>
      <c r="B76" s="124" t="str">
        <f>I76</f>
        <v>ŠUMPERK 2</v>
      </c>
      <c r="C76" s="74" t="str">
        <f t="shared" si="6"/>
        <v>Semrád Jan</v>
      </c>
      <c r="D76" s="74">
        <f t="shared" si="7"/>
        <v>348</v>
      </c>
      <c r="E76" s="74">
        <f t="shared" si="8"/>
        <v>170</v>
      </c>
      <c r="F76" s="74">
        <f t="shared" si="5"/>
        <v>518</v>
      </c>
      <c r="G76" s="88">
        <f>SUM(F76:F77)</f>
        <v>933</v>
      </c>
      <c r="I76" s="60" t="s">
        <v>102</v>
      </c>
      <c r="J76" s="60" t="s">
        <v>106</v>
      </c>
      <c r="K76" s="60">
        <v>348</v>
      </c>
      <c r="L76" s="60">
        <v>170</v>
      </c>
      <c r="M76" s="56">
        <v>518</v>
      </c>
      <c r="N76" s="56">
        <v>933</v>
      </c>
    </row>
    <row r="77" spans="1:14" ht="10.5" customHeight="1">
      <c r="A77" s="81"/>
      <c r="B77" s="125"/>
      <c r="C77" s="74" t="str">
        <f t="shared" si="6"/>
        <v>Mrkos Miroslav</v>
      </c>
      <c r="D77" s="74">
        <f t="shared" si="7"/>
        <v>298</v>
      </c>
      <c r="E77" s="74">
        <f t="shared" si="8"/>
        <v>117</v>
      </c>
      <c r="F77" s="74">
        <f t="shared" si="5"/>
        <v>415</v>
      </c>
      <c r="G77" s="88"/>
      <c r="I77" s="60" t="s">
        <v>102</v>
      </c>
      <c r="J77" s="60" t="s">
        <v>105</v>
      </c>
      <c r="K77" s="60">
        <v>298</v>
      </c>
      <c r="L77" s="60">
        <v>117</v>
      </c>
      <c r="M77" s="56">
        <v>415</v>
      </c>
      <c r="N77" s="56">
        <v>933</v>
      </c>
    </row>
    <row r="78" spans="1:14" ht="10.5" customHeight="1">
      <c r="A78" s="81" t="s">
        <v>57</v>
      </c>
      <c r="B78" s="124" t="str">
        <f>I78</f>
        <v>SKK JESENÍK 2</v>
      </c>
      <c r="C78" s="74" t="str">
        <f t="shared" si="6"/>
        <v>Rosypalová Petra</v>
      </c>
      <c r="D78" s="74">
        <f t="shared" si="7"/>
        <v>342</v>
      </c>
      <c r="E78" s="74">
        <f t="shared" si="8"/>
        <v>146</v>
      </c>
      <c r="F78" s="76">
        <f t="shared" si="5"/>
        <v>488</v>
      </c>
      <c r="G78" s="88">
        <f>SUM(F78:F79)</f>
        <v>932</v>
      </c>
      <c r="I78" s="60" t="s">
        <v>153</v>
      </c>
      <c r="J78" s="60" t="s">
        <v>156</v>
      </c>
      <c r="K78" s="60">
        <v>342</v>
      </c>
      <c r="L78" s="60">
        <v>146</v>
      </c>
      <c r="M78" s="56">
        <v>488</v>
      </c>
      <c r="N78" s="56">
        <v>932</v>
      </c>
    </row>
    <row r="79" spans="1:14" ht="10.5" customHeight="1">
      <c r="A79" s="81"/>
      <c r="B79" s="125"/>
      <c r="C79" s="74" t="str">
        <f t="shared" si="6"/>
        <v>Janoudová Radka</v>
      </c>
      <c r="D79" s="74">
        <f t="shared" si="7"/>
        <v>305</v>
      </c>
      <c r="E79" s="74">
        <f t="shared" si="8"/>
        <v>139</v>
      </c>
      <c r="F79" s="74">
        <f t="shared" si="5"/>
        <v>444</v>
      </c>
      <c r="G79" s="88"/>
      <c r="I79" s="60" t="s">
        <v>153</v>
      </c>
      <c r="J79" s="60" t="s">
        <v>157</v>
      </c>
      <c r="K79" s="60">
        <v>305</v>
      </c>
      <c r="L79" s="60">
        <v>139</v>
      </c>
      <c r="M79" s="56">
        <v>444</v>
      </c>
      <c r="N79" s="56">
        <v>932</v>
      </c>
    </row>
    <row r="80" spans="1:14" ht="10.5" customHeight="1">
      <c r="A80" s="81" t="s">
        <v>203</v>
      </c>
      <c r="B80" s="124" t="str">
        <f>I80</f>
        <v>KRNOV 1</v>
      </c>
      <c r="C80" s="74" t="str">
        <f t="shared" si="6"/>
        <v>Vavrečka Vladimír</v>
      </c>
      <c r="D80" s="74">
        <f t="shared" si="7"/>
        <v>351</v>
      </c>
      <c r="E80" s="74">
        <f t="shared" si="8"/>
        <v>170</v>
      </c>
      <c r="F80" s="76">
        <f aca="true" t="shared" si="9" ref="F80:F93">SUM(D80:E80)</f>
        <v>521</v>
      </c>
      <c r="G80" s="88">
        <f>SUM(F80:F81)</f>
        <v>932</v>
      </c>
      <c r="I80" s="60" t="s">
        <v>193</v>
      </c>
      <c r="J80" s="60" t="s">
        <v>194</v>
      </c>
      <c r="K80" s="60">
        <v>351</v>
      </c>
      <c r="L80" s="60">
        <v>170</v>
      </c>
      <c r="M80" s="56">
        <v>521</v>
      </c>
      <c r="N80" s="56">
        <v>932</v>
      </c>
    </row>
    <row r="81" spans="1:14" ht="10.5" customHeight="1">
      <c r="A81" s="81"/>
      <c r="B81" s="125"/>
      <c r="C81" s="74" t="str">
        <f t="shared" si="6"/>
        <v>Piska Jakub</v>
      </c>
      <c r="D81" s="74">
        <f t="shared" si="7"/>
        <v>307</v>
      </c>
      <c r="E81" s="74">
        <f t="shared" si="8"/>
        <v>104</v>
      </c>
      <c r="F81" s="74">
        <f t="shared" si="9"/>
        <v>411</v>
      </c>
      <c r="G81" s="88"/>
      <c r="I81" s="60" t="s">
        <v>193</v>
      </c>
      <c r="J81" s="60" t="s">
        <v>195</v>
      </c>
      <c r="K81" s="60">
        <v>307</v>
      </c>
      <c r="L81" s="60">
        <v>104</v>
      </c>
      <c r="M81" s="56">
        <v>411</v>
      </c>
      <c r="N81" s="56">
        <v>932</v>
      </c>
    </row>
    <row r="82" spans="1:14" ht="10.5" customHeight="1">
      <c r="A82" s="81" t="s">
        <v>204</v>
      </c>
      <c r="B82" s="124" t="str">
        <f>I82</f>
        <v>ZÁBŘEH 2</v>
      </c>
      <c r="C82" s="74" t="str">
        <f t="shared" si="6"/>
        <v>Okleštěk Jiří</v>
      </c>
      <c r="D82" s="74">
        <f t="shared" si="7"/>
        <v>342</v>
      </c>
      <c r="E82" s="74">
        <f t="shared" si="8"/>
        <v>163</v>
      </c>
      <c r="F82" s="76">
        <f t="shared" si="9"/>
        <v>505</v>
      </c>
      <c r="G82" s="88">
        <f>SUM(F82:F83)</f>
        <v>928</v>
      </c>
      <c r="I82" s="131" t="s">
        <v>139</v>
      </c>
      <c r="J82" s="131" t="s">
        <v>136</v>
      </c>
      <c r="K82" s="131">
        <v>342</v>
      </c>
      <c r="L82" s="131">
        <v>163</v>
      </c>
      <c r="M82" s="132">
        <v>505</v>
      </c>
      <c r="N82" s="132">
        <v>928</v>
      </c>
    </row>
    <row r="83" spans="1:14" ht="10.5" customHeight="1">
      <c r="A83" s="81"/>
      <c r="B83" s="125"/>
      <c r="C83" s="74" t="str">
        <f t="shared" si="6"/>
        <v>Neuwirth Jiří</v>
      </c>
      <c r="D83" s="74">
        <f t="shared" si="7"/>
        <v>306</v>
      </c>
      <c r="E83" s="74">
        <f t="shared" si="8"/>
        <v>117</v>
      </c>
      <c r="F83" s="74">
        <f t="shared" si="9"/>
        <v>423</v>
      </c>
      <c r="G83" s="88"/>
      <c r="I83" s="60" t="s">
        <v>139</v>
      </c>
      <c r="J83" s="60" t="s">
        <v>135</v>
      </c>
      <c r="K83" s="60">
        <v>306</v>
      </c>
      <c r="L83" s="60">
        <v>117</v>
      </c>
      <c r="M83" s="56">
        <v>423</v>
      </c>
      <c r="N83" s="56">
        <v>928</v>
      </c>
    </row>
    <row r="84" spans="1:14" ht="10.5" customHeight="1">
      <c r="A84" s="81" t="s">
        <v>205</v>
      </c>
      <c r="B84" s="124" t="str">
        <f>I84</f>
        <v>ŠUMPERK 8</v>
      </c>
      <c r="C84" s="74" t="str">
        <f t="shared" si="6"/>
        <v>Vojtek Gustav</v>
      </c>
      <c r="D84" s="74">
        <f t="shared" si="7"/>
        <v>328</v>
      </c>
      <c r="E84" s="74">
        <f t="shared" si="8"/>
        <v>144</v>
      </c>
      <c r="F84" s="76">
        <f t="shared" si="9"/>
        <v>472</v>
      </c>
      <c r="G84" s="88">
        <f>SUM(F84:F85)</f>
        <v>927</v>
      </c>
      <c r="I84" s="60" t="s">
        <v>184</v>
      </c>
      <c r="J84" s="60" t="s">
        <v>187</v>
      </c>
      <c r="K84" s="60">
        <v>328</v>
      </c>
      <c r="L84" s="60">
        <v>144</v>
      </c>
      <c r="M84" s="56">
        <v>472</v>
      </c>
      <c r="N84" s="56">
        <v>927</v>
      </c>
    </row>
    <row r="85" spans="1:14" ht="10.5" customHeight="1">
      <c r="A85" s="81"/>
      <c r="B85" s="125"/>
      <c r="C85" s="74" t="str">
        <f t="shared" si="6"/>
        <v>Matějka Petr</v>
      </c>
      <c r="D85" s="74">
        <f t="shared" si="7"/>
        <v>315</v>
      </c>
      <c r="E85" s="74">
        <f t="shared" si="8"/>
        <v>140</v>
      </c>
      <c r="F85" s="74">
        <f t="shared" si="9"/>
        <v>455</v>
      </c>
      <c r="G85" s="88"/>
      <c r="I85" s="60" t="s">
        <v>184</v>
      </c>
      <c r="J85" s="60" t="s">
        <v>186</v>
      </c>
      <c r="K85" s="60">
        <v>315</v>
      </c>
      <c r="L85" s="60">
        <v>140</v>
      </c>
      <c r="M85" s="56">
        <v>455</v>
      </c>
      <c r="N85" s="56">
        <v>927</v>
      </c>
    </row>
    <row r="86" spans="1:14" ht="10.5" customHeight="1">
      <c r="A86" s="81" t="s">
        <v>206</v>
      </c>
      <c r="B86" s="124" t="str">
        <f>I86</f>
        <v>KRNOV 2</v>
      </c>
      <c r="C86" s="74" t="str">
        <f t="shared" si="6"/>
        <v>Kadlec Vítězslav</v>
      </c>
      <c r="D86" s="74">
        <f t="shared" si="7"/>
        <v>318</v>
      </c>
      <c r="E86" s="74">
        <f t="shared" si="8"/>
        <v>150</v>
      </c>
      <c r="F86" s="76">
        <f t="shared" si="9"/>
        <v>468</v>
      </c>
      <c r="G86" s="88">
        <f>SUM(F86:F87)</f>
        <v>919</v>
      </c>
      <c r="I86" s="60" t="s">
        <v>196</v>
      </c>
      <c r="J86" s="60" t="s">
        <v>197</v>
      </c>
      <c r="K86" s="60">
        <v>318</v>
      </c>
      <c r="L86" s="60">
        <v>150</v>
      </c>
      <c r="M86" s="56">
        <v>468</v>
      </c>
      <c r="N86" s="56">
        <v>919</v>
      </c>
    </row>
    <row r="87" spans="1:14" ht="10.5" customHeight="1">
      <c r="A87" s="81"/>
      <c r="B87" s="125"/>
      <c r="C87" s="74" t="str">
        <f t="shared" si="6"/>
        <v>Rychová Miluše</v>
      </c>
      <c r="D87" s="74">
        <f t="shared" si="7"/>
        <v>326</v>
      </c>
      <c r="E87" s="74">
        <f t="shared" si="8"/>
        <v>125</v>
      </c>
      <c r="F87" s="74">
        <f t="shared" si="9"/>
        <v>451</v>
      </c>
      <c r="G87" s="88"/>
      <c r="I87" s="60" t="s">
        <v>196</v>
      </c>
      <c r="J87" s="60" t="s">
        <v>198</v>
      </c>
      <c r="K87" s="60">
        <v>326</v>
      </c>
      <c r="L87" s="60">
        <v>125</v>
      </c>
      <c r="M87" s="56">
        <v>451</v>
      </c>
      <c r="N87" s="56">
        <v>919</v>
      </c>
    </row>
    <row r="88" spans="1:14" ht="10.5" customHeight="1">
      <c r="A88" s="81" t="s">
        <v>207</v>
      </c>
      <c r="B88" s="124" t="str">
        <f>I88</f>
        <v>SIGMA MŽ OLOMOUC 1</v>
      </c>
      <c r="C88" s="74" t="str">
        <f t="shared" si="6"/>
        <v>Zvěřina Karel</v>
      </c>
      <c r="D88" s="74">
        <f t="shared" si="7"/>
        <v>334</v>
      </c>
      <c r="E88" s="74">
        <f t="shared" si="8"/>
        <v>141</v>
      </c>
      <c r="F88" s="76">
        <f t="shared" si="9"/>
        <v>475</v>
      </c>
      <c r="G88" s="88">
        <f>SUM(F88:F89)</f>
        <v>918</v>
      </c>
      <c r="I88" s="60" t="s">
        <v>83</v>
      </c>
      <c r="J88" s="60" t="s">
        <v>85</v>
      </c>
      <c r="K88" s="60">
        <v>334</v>
      </c>
      <c r="L88" s="60">
        <v>141</v>
      </c>
      <c r="M88" s="56">
        <v>475</v>
      </c>
      <c r="N88" s="56">
        <v>918</v>
      </c>
    </row>
    <row r="89" spans="1:14" ht="10.5" customHeight="1">
      <c r="A89" s="81"/>
      <c r="B89" s="125"/>
      <c r="C89" s="74" t="str">
        <f t="shared" si="6"/>
        <v>Peřina Sláva</v>
      </c>
      <c r="D89" s="74">
        <f t="shared" si="7"/>
        <v>323</v>
      </c>
      <c r="E89" s="74">
        <f t="shared" si="8"/>
        <v>120</v>
      </c>
      <c r="F89" s="74">
        <f t="shared" si="9"/>
        <v>443</v>
      </c>
      <c r="G89" s="88"/>
      <c r="I89" s="60" t="s">
        <v>83</v>
      </c>
      <c r="J89" s="60" t="s">
        <v>84</v>
      </c>
      <c r="K89" s="60">
        <v>323</v>
      </c>
      <c r="L89" s="60">
        <v>120</v>
      </c>
      <c r="M89" s="56">
        <v>443</v>
      </c>
      <c r="N89" s="56">
        <v>918</v>
      </c>
    </row>
    <row r="90" spans="1:14" ht="10.5" customHeight="1">
      <c r="A90" s="81" t="s">
        <v>208</v>
      </c>
      <c r="B90" s="124" t="str">
        <f>I90</f>
        <v>ZÁBŘEH 1</v>
      </c>
      <c r="C90" s="74" t="str">
        <f t="shared" si="6"/>
        <v>Složil Luboš</v>
      </c>
      <c r="D90" s="74">
        <f t="shared" si="7"/>
        <v>331</v>
      </c>
      <c r="E90" s="74">
        <f t="shared" si="8"/>
        <v>139</v>
      </c>
      <c r="F90" s="76">
        <f t="shared" si="9"/>
        <v>470</v>
      </c>
      <c r="G90" s="88">
        <f>SUM(F90:F91)</f>
        <v>901</v>
      </c>
      <c r="I90" s="56" t="s">
        <v>107</v>
      </c>
      <c r="J90" s="56" t="s">
        <v>109</v>
      </c>
      <c r="K90" s="56">
        <v>331</v>
      </c>
      <c r="L90" s="56">
        <v>139</v>
      </c>
      <c r="M90" s="56">
        <v>470</v>
      </c>
      <c r="N90" s="56">
        <v>901</v>
      </c>
    </row>
    <row r="91" spans="1:14" ht="10.5" customHeight="1">
      <c r="A91" s="81"/>
      <c r="B91" s="125"/>
      <c r="C91" s="74" t="str">
        <f t="shared" si="6"/>
        <v>Kopecký Martin</v>
      </c>
      <c r="D91" s="74">
        <f t="shared" si="7"/>
        <v>306</v>
      </c>
      <c r="E91" s="74">
        <f t="shared" si="8"/>
        <v>125</v>
      </c>
      <c r="F91" s="74">
        <f t="shared" si="9"/>
        <v>431</v>
      </c>
      <c r="G91" s="88"/>
      <c r="I91" s="56" t="s">
        <v>107</v>
      </c>
      <c r="J91" s="56" t="s">
        <v>108</v>
      </c>
      <c r="K91" s="56">
        <v>306</v>
      </c>
      <c r="L91" s="56">
        <v>125</v>
      </c>
      <c r="M91" s="56">
        <v>431</v>
      </c>
      <c r="N91" s="56">
        <v>901</v>
      </c>
    </row>
    <row r="92" spans="1:14" ht="10.5" customHeight="1">
      <c r="A92" s="81" t="s">
        <v>209</v>
      </c>
      <c r="B92" s="124" t="str">
        <f>I92</f>
        <v>NOVÝ JIČÍN 2</v>
      </c>
      <c r="C92" s="74" t="str">
        <f t="shared" si="6"/>
        <v>Pavlištiková Šárka</v>
      </c>
      <c r="D92" s="74">
        <f t="shared" si="7"/>
        <v>319</v>
      </c>
      <c r="E92" s="74">
        <f t="shared" si="8"/>
        <v>124</v>
      </c>
      <c r="F92" s="76">
        <f t="shared" si="9"/>
        <v>443</v>
      </c>
      <c r="G92" s="88">
        <f aca="true" t="shared" si="10" ref="G92:G102">SUM(F92:F93)</f>
        <v>883</v>
      </c>
      <c r="I92" s="56" t="s">
        <v>68</v>
      </c>
      <c r="J92" s="56" t="s">
        <v>70</v>
      </c>
      <c r="K92" s="56">
        <v>319</v>
      </c>
      <c r="L92" s="56">
        <v>124</v>
      </c>
      <c r="M92" s="56">
        <v>443</v>
      </c>
      <c r="N92" s="56">
        <v>883</v>
      </c>
    </row>
    <row r="93" spans="1:14" ht="10.5" customHeight="1">
      <c r="A93" s="81"/>
      <c r="B93" s="125"/>
      <c r="C93" s="74" t="str">
        <f t="shared" si="6"/>
        <v>Telčarová Eva</v>
      </c>
      <c r="D93" s="74">
        <f t="shared" si="7"/>
        <v>313</v>
      </c>
      <c r="E93" s="74">
        <f t="shared" si="8"/>
        <v>127</v>
      </c>
      <c r="F93" s="74">
        <f t="shared" si="9"/>
        <v>440</v>
      </c>
      <c r="G93" s="88"/>
      <c r="I93" s="56" t="s">
        <v>68</v>
      </c>
      <c r="J93" s="56" t="s">
        <v>69</v>
      </c>
      <c r="K93" s="56">
        <v>313</v>
      </c>
      <c r="L93" s="56">
        <v>127</v>
      </c>
      <c r="M93" s="56">
        <v>440</v>
      </c>
      <c r="N93" s="56">
        <v>883</v>
      </c>
    </row>
    <row r="94" spans="1:14" ht="10.5" customHeight="1">
      <c r="A94" s="81" t="s">
        <v>210</v>
      </c>
      <c r="B94" s="124" t="str">
        <f>I94</f>
        <v>ČD UZEL PŘEROV 2</v>
      </c>
      <c r="C94" s="74" t="str">
        <f t="shared" si="6"/>
        <v>Sedlářová Olga</v>
      </c>
      <c r="D94" s="74">
        <f t="shared" si="7"/>
        <v>310</v>
      </c>
      <c r="E94" s="74">
        <f t="shared" si="8"/>
        <v>146</v>
      </c>
      <c r="F94" s="76">
        <f aca="true" t="shared" si="11" ref="F94:F103">SUM(D94:E94)</f>
        <v>456</v>
      </c>
      <c r="G94" s="88">
        <f t="shared" si="10"/>
        <v>882</v>
      </c>
      <c r="I94" s="60" t="s">
        <v>74</v>
      </c>
      <c r="J94" s="60" t="s">
        <v>75</v>
      </c>
      <c r="K94" s="60">
        <v>310</v>
      </c>
      <c r="L94" s="60">
        <v>146</v>
      </c>
      <c r="M94" s="56">
        <v>456</v>
      </c>
      <c r="N94" s="56">
        <v>882</v>
      </c>
    </row>
    <row r="95" spans="1:14" ht="10.5" customHeight="1">
      <c r="A95" s="81"/>
      <c r="B95" s="125"/>
      <c r="C95" s="74" t="str">
        <f t="shared" si="6"/>
        <v>Šistková Jaroslava</v>
      </c>
      <c r="D95" s="74">
        <f t="shared" si="7"/>
        <v>301</v>
      </c>
      <c r="E95" s="74">
        <f t="shared" si="8"/>
        <v>125</v>
      </c>
      <c r="F95" s="74">
        <f t="shared" si="11"/>
        <v>426</v>
      </c>
      <c r="G95" s="88"/>
      <c r="I95" s="60" t="s">
        <v>74</v>
      </c>
      <c r="J95" s="60" t="s">
        <v>76</v>
      </c>
      <c r="K95" s="60">
        <v>301</v>
      </c>
      <c r="L95" s="60">
        <v>125</v>
      </c>
      <c r="M95" s="56">
        <v>426</v>
      </c>
      <c r="N95" s="56">
        <v>882</v>
      </c>
    </row>
    <row r="96" spans="1:14" ht="10.5" customHeight="1">
      <c r="A96" s="81" t="s">
        <v>211</v>
      </c>
      <c r="B96" s="124" t="str">
        <f>I96</f>
        <v>MARODI 3</v>
      </c>
      <c r="C96" s="74" t="str">
        <f t="shared" si="6"/>
        <v>Doleželová Dana</v>
      </c>
      <c r="D96" s="74">
        <f t="shared" si="7"/>
        <v>332</v>
      </c>
      <c r="E96" s="74">
        <f t="shared" si="8"/>
        <v>112</v>
      </c>
      <c r="F96" s="76">
        <f t="shared" si="11"/>
        <v>444</v>
      </c>
      <c r="G96" s="88">
        <f t="shared" si="10"/>
        <v>869</v>
      </c>
      <c r="I96" s="60" t="s">
        <v>116</v>
      </c>
      <c r="J96" s="60" t="s">
        <v>117</v>
      </c>
      <c r="K96" s="60">
        <v>332</v>
      </c>
      <c r="L96" s="60">
        <v>112</v>
      </c>
      <c r="M96" s="56">
        <v>444</v>
      </c>
      <c r="N96" s="56">
        <v>869</v>
      </c>
    </row>
    <row r="97" spans="1:14" ht="10.5" customHeight="1">
      <c r="A97" s="81"/>
      <c r="B97" s="125"/>
      <c r="C97" s="74" t="str">
        <f t="shared" si="6"/>
        <v>Dudová Emílie</v>
      </c>
      <c r="D97" s="74">
        <f t="shared" si="7"/>
        <v>292</v>
      </c>
      <c r="E97" s="74">
        <f t="shared" si="8"/>
        <v>133</v>
      </c>
      <c r="F97" s="74">
        <f t="shared" si="11"/>
        <v>425</v>
      </c>
      <c r="G97" s="88"/>
      <c r="I97" s="60" t="s">
        <v>116</v>
      </c>
      <c r="J97" s="60" t="s">
        <v>118</v>
      </c>
      <c r="K97" s="60">
        <v>292</v>
      </c>
      <c r="L97" s="60">
        <v>133</v>
      </c>
      <c r="M97" s="56">
        <v>425</v>
      </c>
      <c r="N97" s="56">
        <v>869</v>
      </c>
    </row>
    <row r="98" spans="1:14" ht="10.5" customHeight="1">
      <c r="A98" s="81" t="s">
        <v>212</v>
      </c>
      <c r="B98" s="124" t="str">
        <f>I98</f>
        <v>MARODI 4</v>
      </c>
      <c r="C98" s="74" t="str">
        <f t="shared" si="6"/>
        <v>Horáček Jan</v>
      </c>
      <c r="D98" s="74">
        <f t="shared" si="7"/>
        <v>336</v>
      </c>
      <c r="E98" s="74">
        <f t="shared" si="8"/>
        <v>116</v>
      </c>
      <c r="F98" s="76">
        <f t="shared" si="11"/>
        <v>452</v>
      </c>
      <c r="G98" s="88">
        <f t="shared" si="10"/>
        <v>865</v>
      </c>
      <c r="I98" s="60" t="s">
        <v>119</v>
      </c>
      <c r="J98" s="60" t="s">
        <v>121</v>
      </c>
      <c r="K98" s="60">
        <v>336</v>
      </c>
      <c r="L98" s="60">
        <v>116</v>
      </c>
      <c r="M98" s="56">
        <v>452</v>
      </c>
      <c r="N98" s="56">
        <v>865</v>
      </c>
    </row>
    <row r="99" spans="1:14" ht="10.5" customHeight="1">
      <c r="A99" s="81"/>
      <c r="B99" s="125"/>
      <c r="C99" s="74" t="str">
        <f t="shared" si="6"/>
        <v>Nesrstová Blanka</v>
      </c>
      <c r="D99" s="74">
        <f t="shared" si="7"/>
        <v>312</v>
      </c>
      <c r="E99" s="74">
        <f t="shared" si="8"/>
        <v>101</v>
      </c>
      <c r="F99" s="74">
        <f t="shared" si="11"/>
        <v>413</v>
      </c>
      <c r="G99" s="88"/>
      <c r="I99" s="60" t="s">
        <v>119</v>
      </c>
      <c r="J99" s="60" t="s">
        <v>120</v>
      </c>
      <c r="K99" s="60">
        <v>312</v>
      </c>
      <c r="L99" s="60">
        <v>101</v>
      </c>
      <c r="M99" s="56">
        <v>413</v>
      </c>
      <c r="N99" s="56">
        <v>865</v>
      </c>
    </row>
    <row r="100" spans="1:14" ht="10.5" customHeight="1">
      <c r="A100" s="81" t="s">
        <v>213</v>
      </c>
      <c r="B100" s="124" t="str">
        <f>I100</f>
        <v>PEPINO BRUNTÁL 2</v>
      </c>
      <c r="C100" s="74" t="str">
        <f t="shared" si="6"/>
        <v>Ocelák František</v>
      </c>
      <c r="D100" s="74">
        <f t="shared" si="7"/>
        <v>320</v>
      </c>
      <c r="E100" s="74">
        <f t="shared" si="8"/>
        <v>129</v>
      </c>
      <c r="F100" s="76">
        <f t="shared" si="11"/>
        <v>449</v>
      </c>
      <c r="G100" s="88">
        <f t="shared" si="10"/>
        <v>843</v>
      </c>
      <c r="I100" s="60" t="s">
        <v>62</v>
      </c>
      <c r="J100" s="60" t="s">
        <v>63</v>
      </c>
      <c r="K100" s="60">
        <v>320</v>
      </c>
      <c r="L100" s="60">
        <v>129</v>
      </c>
      <c r="M100" s="56">
        <v>449</v>
      </c>
      <c r="N100" s="56">
        <v>843</v>
      </c>
    </row>
    <row r="101" spans="1:14" ht="10.5" customHeight="1">
      <c r="A101" s="81"/>
      <c r="B101" s="133"/>
      <c r="C101" s="74" t="str">
        <f t="shared" si="6"/>
        <v>Kaduk Martin</v>
      </c>
      <c r="D101" s="74">
        <f t="shared" si="7"/>
        <v>315</v>
      </c>
      <c r="E101" s="74">
        <f t="shared" si="8"/>
        <v>79</v>
      </c>
      <c r="F101" s="74">
        <f t="shared" si="11"/>
        <v>394</v>
      </c>
      <c r="G101" s="88"/>
      <c r="I101" s="60" t="s">
        <v>62</v>
      </c>
      <c r="J101" s="60" t="s">
        <v>64</v>
      </c>
      <c r="K101" s="60">
        <v>315</v>
      </c>
      <c r="L101" s="60">
        <v>79</v>
      </c>
      <c r="M101" s="56">
        <v>394</v>
      </c>
      <c r="N101" s="56">
        <v>843</v>
      </c>
    </row>
    <row r="102" spans="1:14" ht="10.5" customHeight="1">
      <c r="A102" s="83" t="s">
        <v>214</v>
      </c>
      <c r="B102" s="126" t="str">
        <f>I102</f>
        <v>MARODI 2</v>
      </c>
      <c r="C102" s="74" t="str">
        <f t="shared" si="6"/>
        <v>Jurášová Alena</v>
      </c>
      <c r="D102" s="74">
        <f t="shared" si="7"/>
        <v>279</v>
      </c>
      <c r="E102" s="74">
        <f t="shared" si="8"/>
        <v>109</v>
      </c>
      <c r="F102" s="76">
        <f t="shared" si="11"/>
        <v>388</v>
      </c>
      <c r="G102" s="85">
        <f t="shared" si="10"/>
        <v>769</v>
      </c>
      <c r="I102" s="56" t="s">
        <v>113</v>
      </c>
      <c r="J102" s="56" t="s">
        <v>115</v>
      </c>
      <c r="K102" s="56">
        <v>279</v>
      </c>
      <c r="L102" s="56">
        <v>109</v>
      </c>
      <c r="M102" s="56">
        <v>388</v>
      </c>
      <c r="N102" s="56">
        <v>769</v>
      </c>
    </row>
    <row r="103" spans="1:14" ht="10.5" customHeight="1" thickBot="1">
      <c r="A103" s="84"/>
      <c r="B103" s="127"/>
      <c r="C103" s="79" t="str">
        <f t="shared" si="6"/>
        <v>Grulichová Táňa</v>
      </c>
      <c r="D103" s="79">
        <f t="shared" si="7"/>
        <v>290</v>
      </c>
      <c r="E103" s="79">
        <f t="shared" si="8"/>
        <v>91</v>
      </c>
      <c r="F103" s="79">
        <f t="shared" si="11"/>
        <v>381</v>
      </c>
      <c r="G103" s="86"/>
      <c r="I103" s="56" t="s">
        <v>113</v>
      </c>
      <c r="J103" s="56" t="s">
        <v>114</v>
      </c>
      <c r="K103" s="56">
        <v>290</v>
      </c>
      <c r="L103" s="56">
        <v>91</v>
      </c>
      <c r="M103" s="56">
        <v>381</v>
      </c>
      <c r="N103" s="56">
        <v>769</v>
      </c>
    </row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</sheetData>
  <sheetProtection/>
  <mergeCells count="149">
    <mergeCell ref="A102:A103"/>
    <mergeCell ref="B102:B103"/>
    <mergeCell ref="G102:G103"/>
    <mergeCell ref="A98:A99"/>
    <mergeCell ref="B98:B99"/>
    <mergeCell ref="G98:G99"/>
    <mergeCell ref="A100:A101"/>
    <mergeCell ref="B100:B101"/>
    <mergeCell ref="G100:G101"/>
    <mergeCell ref="A94:A95"/>
    <mergeCell ref="B94:B95"/>
    <mergeCell ref="G94:G95"/>
    <mergeCell ref="A96:A97"/>
    <mergeCell ref="B96:B97"/>
    <mergeCell ref="G96:G97"/>
    <mergeCell ref="A90:A91"/>
    <mergeCell ref="B90:B91"/>
    <mergeCell ref="G90:G91"/>
    <mergeCell ref="A92:A93"/>
    <mergeCell ref="B92:B93"/>
    <mergeCell ref="G92:G93"/>
    <mergeCell ref="A86:A87"/>
    <mergeCell ref="B86:B87"/>
    <mergeCell ref="G86:G87"/>
    <mergeCell ref="A88:A89"/>
    <mergeCell ref="B88:B89"/>
    <mergeCell ref="G88:G89"/>
    <mergeCell ref="A80:A81"/>
    <mergeCell ref="B80:B81"/>
    <mergeCell ref="G80:G81"/>
    <mergeCell ref="A82:A83"/>
    <mergeCell ref="B82:B83"/>
    <mergeCell ref="G82:G83"/>
    <mergeCell ref="A84:A85"/>
    <mergeCell ref="B84:B85"/>
    <mergeCell ref="G84:G85"/>
    <mergeCell ref="G24:G25"/>
    <mergeCell ref="A26:A27"/>
    <mergeCell ref="B18:B19"/>
    <mergeCell ref="G18:G19"/>
    <mergeCell ref="A38:A39"/>
    <mergeCell ref="B38:B39"/>
    <mergeCell ref="G38:G39"/>
    <mergeCell ref="A22:A23"/>
    <mergeCell ref="B22:B23"/>
    <mergeCell ref="G22:G23"/>
    <mergeCell ref="A24:A25"/>
    <mergeCell ref="B24:B25"/>
    <mergeCell ref="B14:B15"/>
    <mergeCell ref="G14:G15"/>
    <mergeCell ref="A8:A9"/>
    <mergeCell ref="B8:B9"/>
    <mergeCell ref="G8:G9"/>
    <mergeCell ref="A10:A11"/>
    <mergeCell ref="B10:B11"/>
    <mergeCell ref="A14:A15"/>
    <mergeCell ref="A40:A41"/>
    <mergeCell ref="B40:B41"/>
    <mergeCell ref="G40:G41"/>
    <mergeCell ref="A16:A17"/>
    <mergeCell ref="B16:B17"/>
    <mergeCell ref="G16:G17"/>
    <mergeCell ref="A20:A21"/>
    <mergeCell ref="B20:B21"/>
    <mergeCell ref="G20:G21"/>
    <mergeCell ref="A18:A19"/>
    <mergeCell ref="A2:G2"/>
    <mergeCell ref="A3:G3"/>
    <mergeCell ref="A42:A43"/>
    <mergeCell ref="A74:A75"/>
    <mergeCell ref="B74:B75"/>
    <mergeCell ref="G74:G75"/>
    <mergeCell ref="B42:B43"/>
    <mergeCell ref="G42:G43"/>
    <mergeCell ref="B44:B45"/>
    <mergeCell ref="G44:G45"/>
    <mergeCell ref="A44:A45"/>
    <mergeCell ref="A48:A49"/>
    <mergeCell ref="B48:B49"/>
    <mergeCell ref="G48:G49"/>
    <mergeCell ref="A50:A51"/>
    <mergeCell ref="B50:B51"/>
    <mergeCell ref="G50:G51"/>
    <mergeCell ref="A46:A47"/>
    <mergeCell ref="B46:B47"/>
    <mergeCell ref="G46:G47"/>
    <mergeCell ref="B56:B57"/>
    <mergeCell ref="G56:G57"/>
    <mergeCell ref="B58:B59"/>
    <mergeCell ref="G58:G59"/>
    <mergeCell ref="A68:A69"/>
    <mergeCell ref="B68:B69"/>
    <mergeCell ref="A66:A67"/>
    <mergeCell ref="B66:B67"/>
    <mergeCell ref="G66:G67"/>
    <mergeCell ref="G68:G69"/>
    <mergeCell ref="B26:B27"/>
    <mergeCell ref="G26:G27"/>
    <mergeCell ref="A76:A77"/>
    <mergeCell ref="B76:B77"/>
    <mergeCell ref="G76:G77"/>
    <mergeCell ref="A62:A63"/>
    <mergeCell ref="B62:B63"/>
    <mergeCell ref="G62:G63"/>
    <mergeCell ref="A32:A33"/>
    <mergeCell ref="A58:A59"/>
    <mergeCell ref="G6:G7"/>
    <mergeCell ref="B6:B7"/>
    <mergeCell ref="A6:A7"/>
    <mergeCell ref="A12:A13"/>
    <mergeCell ref="B12:B13"/>
    <mergeCell ref="G12:G13"/>
    <mergeCell ref="G10:G11"/>
    <mergeCell ref="A52:A53"/>
    <mergeCell ref="B52:B53"/>
    <mergeCell ref="G52:G53"/>
    <mergeCell ref="A28:A29"/>
    <mergeCell ref="B28:B29"/>
    <mergeCell ref="G28:G29"/>
    <mergeCell ref="A30:A31"/>
    <mergeCell ref="B30:B31"/>
    <mergeCell ref="G30:G31"/>
    <mergeCell ref="B32:B33"/>
    <mergeCell ref="G32:G33"/>
    <mergeCell ref="A34:A35"/>
    <mergeCell ref="B34:B35"/>
    <mergeCell ref="G34:G35"/>
    <mergeCell ref="A36:A37"/>
    <mergeCell ref="B36:B37"/>
    <mergeCell ref="G36:G37"/>
    <mergeCell ref="A54:A55"/>
    <mergeCell ref="B54:B55"/>
    <mergeCell ref="G54:G55"/>
    <mergeCell ref="A64:A65"/>
    <mergeCell ref="B64:B65"/>
    <mergeCell ref="G64:G65"/>
    <mergeCell ref="A60:A61"/>
    <mergeCell ref="B60:B61"/>
    <mergeCell ref="G60:G61"/>
    <mergeCell ref="A56:A57"/>
    <mergeCell ref="A70:A71"/>
    <mergeCell ref="B70:B71"/>
    <mergeCell ref="G70:G71"/>
    <mergeCell ref="A78:A79"/>
    <mergeCell ref="B78:B79"/>
    <mergeCell ref="G78:G79"/>
    <mergeCell ref="A72:A73"/>
    <mergeCell ref="B72:B73"/>
    <mergeCell ref="G72:G73"/>
  </mergeCells>
  <printOptions/>
  <pageMargins left="0.787401575" right="0.55" top="0.4" bottom="0.37" header="0.27" footer="0.23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3"/>
  <sheetViews>
    <sheetView zoomScale="110" zoomScaleNormal="110" zoomScalePageLayoutView="0" workbookViewId="0" topLeftCell="A19">
      <selection activeCell="P4" sqref="P4"/>
    </sheetView>
  </sheetViews>
  <sheetFormatPr defaultColWidth="9.140625" defaultRowHeight="15"/>
  <cols>
    <col min="1" max="1" width="14.8515625" style="4" customWidth="1"/>
    <col min="2" max="6" width="7.140625" style="4" customWidth="1"/>
    <col min="7" max="7" width="1.57421875" style="4" customWidth="1"/>
    <col min="8" max="8" width="14.8515625" style="4" customWidth="1"/>
    <col min="9" max="13" width="7.140625" style="4" customWidth="1"/>
    <col min="14" max="16384" width="9.140625" style="4" customWidth="1"/>
  </cols>
  <sheetData>
    <row r="1" spans="1:13" s="2" customFormat="1" ht="34.5" customHeight="1" thickBot="1">
      <c r="A1" s="105" t="s">
        <v>58</v>
      </c>
      <c r="B1" s="105"/>
      <c r="C1" s="105"/>
      <c r="D1" s="105"/>
      <c r="E1" s="105"/>
      <c r="F1" s="105"/>
      <c r="G1" s="1"/>
      <c r="H1" s="105" t="s">
        <v>58</v>
      </c>
      <c r="I1" s="105"/>
      <c r="J1" s="105"/>
      <c r="K1" s="105"/>
      <c r="L1" s="105"/>
      <c r="M1" s="105"/>
    </row>
    <row r="2" spans="1:13" ht="25.5" customHeight="1" thickBot="1">
      <c r="A2" s="33" t="s">
        <v>4</v>
      </c>
      <c r="B2" s="111" t="s">
        <v>107</v>
      </c>
      <c r="C2" s="111"/>
      <c r="D2" s="111"/>
      <c r="E2" s="111"/>
      <c r="F2" s="112"/>
      <c r="G2" s="3"/>
      <c r="H2" s="33" t="s">
        <v>4</v>
      </c>
      <c r="I2" s="111" t="str">
        <f>B2</f>
        <v>ZÁBŘEH 1</v>
      </c>
      <c r="J2" s="111"/>
      <c r="K2" s="111"/>
      <c r="L2" s="111"/>
      <c r="M2" s="112"/>
    </row>
    <row r="3" spans="1:13" ht="12.75" customHeight="1">
      <c r="A3" s="109" t="s">
        <v>0</v>
      </c>
      <c r="B3" s="100" t="s">
        <v>1</v>
      </c>
      <c r="C3" s="106" t="s">
        <v>2</v>
      </c>
      <c r="D3" s="107"/>
      <c r="E3" s="107"/>
      <c r="F3" s="108"/>
      <c r="H3" s="109" t="s">
        <v>0</v>
      </c>
      <c r="I3" s="100" t="s">
        <v>1</v>
      </c>
      <c r="J3" s="106" t="s">
        <v>2</v>
      </c>
      <c r="K3" s="107"/>
      <c r="L3" s="107"/>
      <c r="M3" s="108"/>
    </row>
    <row r="4" spans="1:13" ht="13.5" thickBot="1">
      <c r="A4" s="110"/>
      <c r="B4" s="101"/>
      <c r="C4" s="5" t="s">
        <v>3</v>
      </c>
      <c r="D4" s="6" t="s">
        <v>6</v>
      </c>
      <c r="E4" s="6" t="s">
        <v>7</v>
      </c>
      <c r="F4" s="7" t="s">
        <v>8</v>
      </c>
      <c r="H4" s="110"/>
      <c r="I4" s="101"/>
      <c r="J4" s="5" t="s">
        <v>3</v>
      </c>
      <c r="K4" s="6" t="s">
        <v>6</v>
      </c>
      <c r="L4" s="6" t="s">
        <v>7</v>
      </c>
      <c r="M4" s="7" t="s">
        <v>8</v>
      </c>
    </row>
    <row r="5" spans="1:8" ht="13.5" thickBot="1">
      <c r="A5" s="3"/>
      <c r="H5" s="3"/>
    </row>
    <row r="6" spans="1:13" ht="12.75" customHeight="1">
      <c r="A6" s="121" t="s">
        <v>108</v>
      </c>
      <c r="B6" s="8"/>
      <c r="C6" s="9">
        <v>73</v>
      </c>
      <c r="D6" s="9">
        <v>24</v>
      </c>
      <c r="E6" s="14">
        <v>2</v>
      </c>
      <c r="F6" s="16">
        <f>IF(ISBLANK(C6),"",C6+D6)</f>
        <v>97</v>
      </c>
      <c r="H6" s="95" t="str">
        <f>A6</f>
        <v>Kopecký Martin</v>
      </c>
      <c r="I6" s="8">
        <f>B6</f>
        <v>0</v>
      </c>
      <c r="J6" s="12">
        <f>C6</f>
        <v>73</v>
      </c>
      <c r="K6" s="14">
        <f>D6</f>
        <v>24</v>
      </c>
      <c r="L6" s="14">
        <f>E6</f>
        <v>2</v>
      </c>
      <c r="M6" s="16">
        <f>IF(ISBLANK(J6),"",J6+K6)</f>
        <v>97</v>
      </c>
    </row>
    <row r="7" spans="1:13" ht="12.75" customHeight="1">
      <c r="A7" s="122"/>
      <c r="B7" s="10"/>
      <c r="C7" s="11">
        <v>85</v>
      </c>
      <c r="D7" s="11">
        <v>27</v>
      </c>
      <c r="E7" s="15">
        <v>2</v>
      </c>
      <c r="F7" s="17">
        <v>112</v>
      </c>
      <c r="H7" s="96"/>
      <c r="I7" s="10">
        <f aca="true" t="shared" si="0" ref="I7:L9">B7</f>
        <v>0</v>
      </c>
      <c r="J7" s="13">
        <f t="shared" si="0"/>
        <v>85</v>
      </c>
      <c r="K7" s="15">
        <f t="shared" si="0"/>
        <v>27</v>
      </c>
      <c r="L7" s="15">
        <f t="shared" si="0"/>
        <v>2</v>
      </c>
      <c r="M7" s="17">
        <f>IF(ISBLANK(J7),"",J7+K7)</f>
        <v>112</v>
      </c>
    </row>
    <row r="8" spans="1:13" ht="12.75" customHeight="1">
      <c r="A8" s="122"/>
      <c r="B8" s="10"/>
      <c r="C8" s="11">
        <v>67</v>
      </c>
      <c r="D8" s="11">
        <v>40</v>
      </c>
      <c r="E8" s="15">
        <v>2</v>
      </c>
      <c r="F8" s="17">
        <f>IF(ISBLANK(C8),"",C8+D8)</f>
        <v>107</v>
      </c>
      <c r="H8" s="96"/>
      <c r="I8" s="10">
        <f t="shared" si="0"/>
        <v>0</v>
      </c>
      <c r="J8" s="13">
        <f t="shared" si="0"/>
        <v>67</v>
      </c>
      <c r="K8" s="15">
        <f t="shared" si="0"/>
        <v>40</v>
      </c>
      <c r="L8" s="15">
        <f t="shared" si="0"/>
        <v>2</v>
      </c>
      <c r="M8" s="17">
        <f>IF(ISBLANK(J8),"",J8+K8)</f>
        <v>107</v>
      </c>
    </row>
    <row r="9" spans="1:13" ht="12.75" customHeight="1" thickBot="1">
      <c r="A9" s="122"/>
      <c r="B9" s="22"/>
      <c r="C9" s="23">
        <v>81</v>
      </c>
      <c r="D9" s="23">
        <v>34</v>
      </c>
      <c r="E9" s="24">
        <v>2</v>
      </c>
      <c r="F9" s="25">
        <v>115</v>
      </c>
      <c r="H9" s="96"/>
      <c r="I9" s="22">
        <f t="shared" si="0"/>
        <v>0</v>
      </c>
      <c r="J9" s="27">
        <f t="shared" si="0"/>
        <v>81</v>
      </c>
      <c r="K9" s="24">
        <f t="shared" si="0"/>
        <v>34</v>
      </c>
      <c r="L9" s="24">
        <f t="shared" si="0"/>
        <v>2</v>
      </c>
      <c r="M9" s="25">
        <f>IF(ISBLANK(J9),"",J9+K9)</f>
        <v>115</v>
      </c>
    </row>
    <row r="10" spans="1:13" ht="16.5" customHeight="1" thickBot="1" thickTop="1">
      <c r="A10" s="123"/>
      <c r="B10" s="18" t="s">
        <v>5</v>
      </c>
      <c r="C10" s="19">
        <f>IF(ISNUMBER(C6),SUM(C6:C9),"")</f>
        <v>306</v>
      </c>
      <c r="D10" s="19">
        <f>IF(ISNUMBER(D6),SUM(D6:D9),"")</f>
        <v>125</v>
      </c>
      <c r="E10" s="20">
        <f>IF(ISNUMBER(E6),SUM(E6:E9),"")</f>
        <v>8</v>
      </c>
      <c r="F10" s="21">
        <f>IF(ISNUMBER(F6),SUM(F6:F9),"")</f>
        <v>431</v>
      </c>
      <c r="H10" s="97"/>
      <c r="I10" s="18" t="s">
        <v>5</v>
      </c>
      <c r="J10" s="26">
        <f>IF(ISNUMBER(J6),SUM(J6:J9),"")</f>
        <v>306</v>
      </c>
      <c r="K10" s="20">
        <f>IF(ISNUMBER(K6),SUM(K6:K9),"")</f>
        <v>125</v>
      </c>
      <c r="L10" s="20">
        <f>IF(ISNUMBER(L6),SUM(L6:L9),"")</f>
        <v>8</v>
      </c>
      <c r="M10" s="21">
        <f>IF(ISNUMBER(M6),SUM(M6:M9),"")</f>
        <v>431</v>
      </c>
    </row>
    <row r="11" spans="1:13" ht="12.75" customHeight="1">
      <c r="A11" s="102" t="s">
        <v>109</v>
      </c>
      <c r="B11" s="8"/>
      <c r="C11" s="9">
        <v>84</v>
      </c>
      <c r="D11" s="9">
        <v>34</v>
      </c>
      <c r="E11" s="14">
        <v>4</v>
      </c>
      <c r="F11" s="16">
        <f>IF(ISBLANK(C11),"",C11+D11)</f>
        <v>118</v>
      </c>
      <c r="H11" s="95" t="str">
        <f>A11</f>
        <v>Složil Luboš</v>
      </c>
      <c r="I11" s="8">
        <f>B11</f>
        <v>0</v>
      </c>
      <c r="J11" s="12">
        <f>C11</f>
        <v>84</v>
      </c>
      <c r="K11" s="14">
        <f>D11</f>
        <v>34</v>
      </c>
      <c r="L11" s="14">
        <f>E11</f>
        <v>4</v>
      </c>
      <c r="M11" s="16">
        <f>IF(ISBLANK(J11),"",J11+K11)</f>
        <v>118</v>
      </c>
    </row>
    <row r="12" spans="1:13" ht="12.75" customHeight="1">
      <c r="A12" s="103"/>
      <c r="B12" s="10"/>
      <c r="C12" s="11">
        <v>79</v>
      </c>
      <c r="D12" s="11">
        <v>36</v>
      </c>
      <c r="E12" s="15">
        <v>0</v>
      </c>
      <c r="F12" s="17">
        <v>115</v>
      </c>
      <c r="H12" s="96"/>
      <c r="I12" s="10">
        <f aca="true" t="shared" si="1" ref="I12:L14">B12</f>
        <v>0</v>
      </c>
      <c r="J12" s="13">
        <f t="shared" si="1"/>
        <v>79</v>
      </c>
      <c r="K12" s="15">
        <f t="shared" si="1"/>
        <v>36</v>
      </c>
      <c r="L12" s="15">
        <f t="shared" si="1"/>
        <v>0</v>
      </c>
      <c r="M12" s="17">
        <f>IF(ISBLANK(J12),"",J12+K12)</f>
        <v>115</v>
      </c>
    </row>
    <row r="13" spans="1:13" ht="12.75" customHeight="1">
      <c r="A13" s="103"/>
      <c r="B13" s="10"/>
      <c r="C13" s="11">
        <v>84</v>
      </c>
      <c r="D13" s="11">
        <v>35</v>
      </c>
      <c r="E13" s="15">
        <v>3</v>
      </c>
      <c r="F13" s="17">
        <f>IF(ISBLANK(C13),"",C13+D13)</f>
        <v>119</v>
      </c>
      <c r="H13" s="96"/>
      <c r="I13" s="10">
        <f t="shared" si="1"/>
        <v>0</v>
      </c>
      <c r="J13" s="13">
        <f t="shared" si="1"/>
        <v>84</v>
      </c>
      <c r="K13" s="15">
        <f t="shared" si="1"/>
        <v>35</v>
      </c>
      <c r="L13" s="15">
        <f t="shared" si="1"/>
        <v>3</v>
      </c>
      <c r="M13" s="17">
        <f>IF(ISBLANK(J13),"",J13+K13)</f>
        <v>119</v>
      </c>
    </row>
    <row r="14" spans="1:13" ht="12.75" customHeight="1" thickBot="1">
      <c r="A14" s="103"/>
      <c r="B14" s="22"/>
      <c r="C14" s="23">
        <v>84</v>
      </c>
      <c r="D14" s="23">
        <v>34</v>
      </c>
      <c r="E14" s="24">
        <v>1</v>
      </c>
      <c r="F14" s="25">
        <v>118</v>
      </c>
      <c r="H14" s="96"/>
      <c r="I14" s="22">
        <f t="shared" si="1"/>
        <v>0</v>
      </c>
      <c r="J14" s="27">
        <f t="shared" si="1"/>
        <v>84</v>
      </c>
      <c r="K14" s="24">
        <f t="shared" si="1"/>
        <v>34</v>
      </c>
      <c r="L14" s="24">
        <f t="shared" si="1"/>
        <v>1</v>
      </c>
      <c r="M14" s="25">
        <f>IF(ISBLANK(J14),"",J14+K14)</f>
        <v>118</v>
      </c>
    </row>
    <row r="15" spans="1:13" ht="16.5" customHeight="1" thickBot="1" thickTop="1">
      <c r="A15" s="104"/>
      <c r="B15" s="18" t="s">
        <v>5</v>
      </c>
      <c r="C15" s="19">
        <f>IF(ISNUMBER(C11),SUM(C11:C14),"")</f>
        <v>331</v>
      </c>
      <c r="D15" s="19">
        <f>IF(ISNUMBER(D11),SUM(D11:D14),"")</f>
        <v>139</v>
      </c>
      <c r="E15" s="20">
        <f>IF(ISNUMBER(E11),SUM(E11:E14),"")</f>
        <v>8</v>
      </c>
      <c r="F15" s="21">
        <f>IF(ISNUMBER(F11),SUM(F11:F14),"")</f>
        <v>470</v>
      </c>
      <c r="H15" s="97"/>
      <c r="I15" s="18" t="s">
        <v>5</v>
      </c>
      <c r="J15" s="26">
        <f>IF(ISNUMBER(J11),SUM(J11:J14),"")</f>
        <v>331</v>
      </c>
      <c r="K15" s="20">
        <f>IF(ISNUMBER(K11),SUM(K11:K14),"")</f>
        <v>139</v>
      </c>
      <c r="L15" s="20">
        <f>IF(ISNUMBER(L11),SUM(L11:L14),"")</f>
        <v>8</v>
      </c>
      <c r="M15" s="21">
        <f>IF(ISNUMBER(M11),SUM(M11:M14),"")</f>
        <v>470</v>
      </c>
    </row>
    <row r="16" ht="13.5" thickBot="1"/>
    <row r="17" spans="1:13" s="28" customFormat="1" ht="21.75" customHeight="1" thickBot="1">
      <c r="A17" s="98" t="s">
        <v>8</v>
      </c>
      <c r="B17" s="99"/>
      <c r="C17" s="29">
        <f>SUM(C10+C15)</f>
        <v>637</v>
      </c>
      <c r="D17" s="29">
        <f>SUM(D10+D15)</f>
        <v>264</v>
      </c>
      <c r="E17" s="29">
        <f>SUM(E10+E15)</f>
        <v>16</v>
      </c>
      <c r="F17" s="32">
        <f>SUM(F10+F15)</f>
        <v>901</v>
      </c>
      <c r="H17" s="98" t="s">
        <v>8</v>
      </c>
      <c r="I17" s="99"/>
      <c r="J17" s="30">
        <f>J10+J15</f>
        <v>637</v>
      </c>
      <c r="K17" s="30">
        <f>K10+K15</f>
        <v>264</v>
      </c>
      <c r="L17" s="30">
        <f>L10+L15</f>
        <v>16</v>
      </c>
      <c r="M17" s="31">
        <f>M10+M15</f>
        <v>901</v>
      </c>
    </row>
    <row r="18" ht="31.5" customHeight="1"/>
    <row r="19" spans="1:13" s="2" customFormat="1" ht="34.5" customHeight="1" thickBot="1">
      <c r="A19" s="105" t="s">
        <v>58</v>
      </c>
      <c r="B19" s="105"/>
      <c r="C19" s="105"/>
      <c r="D19" s="105"/>
      <c r="E19" s="105"/>
      <c r="F19" s="105"/>
      <c r="G19" s="1"/>
      <c r="H19" s="105" t="s">
        <v>58</v>
      </c>
      <c r="I19" s="105"/>
      <c r="J19" s="105"/>
      <c r="K19" s="105"/>
      <c r="L19" s="105"/>
      <c r="M19" s="105"/>
    </row>
    <row r="20" spans="1:13" ht="25.5" customHeight="1" thickBot="1">
      <c r="A20" s="33" t="s">
        <v>4</v>
      </c>
      <c r="B20" s="111" t="s">
        <v>95</v>
      </c>
      <c r="C20" s="111"/>
      <c r="D20" s="111"/>
      <c r="E20" s="111"/>
      <c r="F20" s="112"/>
      <c r="G20" s="3"/>
      <c r="H20" s="33" t="s">
        <v>4</v>
      </c>
      <c r="I20" s="111" t="str">
        <f>B20</f>
        <v>ODRY 3</v>
      </c>
      <c r="J20" s="111"/>
      <c r="K20" s="111"/>
      <c r="L20" s="111"/>
      <c r="M20" s="112"/>
    </row>
    <row r="21" spans="1:13" ht="12.75" customHeight="1">
      <c r="A21" s="109" t="s">
        <v>0</v>
      </c>
      <c r="B21" s="100" t="s">
        <v>1</v>
      </c>
      <c r="C21" s="106" t="s">
        <v>2</v>
      </c>
      <c r="D21" s="107"/>
      <c r="E21" s="107"/>
      <c r="F21" s="108"/>
      <c r="H21" s="109" t="s">
        <v>0</v>
      </c>
      <c r="I21" s="100" t="s">
        <v>1</v>
      </c>
      <c r="J21" s="106" t="s">
        <v>2</v>
      </c>
      <c r="K21" s="107"/>
      <c r="L21" s="107"/>
      <c r="M21" s="108"/>
    </row>
    <row r="22" spans="1:13" ht="13.5" thickBot="1">
      <c r="A22" s="110"/>
      <c r="B22" s="101"/>
      <c r="C22" s="5" t="s">
        <v>3</v>
      </c>
      <c r="D22" s="6" t="s">
        <v>6</v>
      </c>
      <c r="E22" s="6" t="s">
        <v>7</v>
      </c>
      <c r="F22" s="7" t="s">
        <v>8</v>
      </c>
      <c r="H22" s="110"/>
      <c r="I22" s="101"/>
      <c r="J22" s="5" t="s">
        <v>3</v>
      </c>
      <c r="K22" s="6" t="s">
        <v>6</v>
      </c>
      <c r="L22" s="6" t="s">
        <v>7</v>
      </c>
      <c r="M22" s="7" t="s">
        <v>8</v>
      </c>
    </row>
    <row r="23" spans="1:8" ht="13.5" thickBot="1">
      <c r="A23" s="3"/>
      <c r="H23" s="3"/>
    </row>
    <row r="24" spans="1:13" ht="12.75" customHeight="1">
      <c r="A24" s="102" t="s">
        <v>100</v>
      </c>
      <c r="B24" s="8"/>
      <c r="C24" s="9">
        <v>89</v>
      </c>
      <c r="D24" s="9">
        <v>27</v>
      </c>
      <c r="E24" s="14">
        <v>3</v>
      </c>
      <c r="F24" s="16">
        <f>IF(ISBLANK(C24),"",C24+D24)</f>
        <v>116</v>
      </c>
      <c r="H24" s="95" t="str">
        <f>A24</f>
        <v>Ševčík Dan</v>
      </c>
      <c r="I24" s="8">
        <f>B24</f>
        <v>0</v>
      </c>
      <c r="J24" s="12">
        <f>C24</f>
        <v>89</v>
      </c>
      <c r="K24" s="14">
        <f>D24</f>
        <v>27</v>
      </c>
      <c r="L24" s="14">
        <f>E24</f>
        <v>3</v>
      </c>
      <c r="M24" s="16">
        <f>IF(ISBLANK(J24),"",J24+K24)</f>
        <v>116</v>
      </c>
    </row>
    <row r="25" spans="1:13" ht="12.75" customHeight="1">
      <c r="A25" s="103"/>
      <c r="B25" s="10"/>
      <c r="C25" s="11">
        <v>94</v>
      </c>
      <c r="D25" s="11">
        <v>36</v>
      </c>
      <c r="E25" s="15">
        <v>1</v>
      </c>
      <c r="F25" s="17">
        <f>IF(ISBLANK(C25),"",C25+D25)</f>
        <v>130</v>
      </c>
      <c r="H25" s="96"/>
      <c r="I25" s="10">
        <f aca="true" t="shared" si="2" ref="I25:L27">B25</f>
        <v>0</v>
      </c>
      <c r="J25" s="13">
        <f t="shared" si="2"/>
        <v>94</v>
      </c>
      <c r="K25" s="15">
        <f t="shared" si="2"/>
        <v>36</v>
      </c>
      <c r="L25" s="15">
        <f t="shared" si="2"/>
        <v>1</v>
      </c>
      <c r="M25" s="17">
        <f>IF(ISBLANK(J25),"",J25+K25)</f>
        <v>130</v>
      </c>
    </row>
    <row r="26" spans="1:13" ht="12.75" customHeight="1">
      <c r="A26" s="103"/>
      <c r="B26" s="10"/>
      <c r="C26" s="11">
        <v>90</v>
      </c>
      <c r="D26" s="11">
        <v>25</v>
      </c>
      <c r="E26" s="15">
        <v>2</v>
      </c>
      <c r="F26" s="17">
        <f>IF(ISBLANK(C26),"",C26+D26)</f>
        <v>115</v>
      </c>
      <c r="H26" s="96"/>
      <c r="I26" s="10">
        <f t="shared" si="2"/>
        <v>0</v>
      </c>
      <c r="J26" s="13">
        <f t="shared" si="2"/>
        <v>90</v>
      </c>
      <c r="K26" s="15">
        <f t="shared" si="2"/>
        <v>25</v>
      </c>
      <c r="L26" s="15">
        <f t="shared" si="2"/>
        <v>2</v>
      </c>
      <c r="M26" s="17">
        <f>IF(ISBLANK(J26),"",J26+K26)</f>
        <v>115</v>
      </c>
    </row>
    <row r="27" spans="1:13" ht="12.75" customHeight="1" thickBot="1">
      <c r="A27" s="103"/>
      <c r="B27" s="22"/>
      <c r="C27" s="23">
        <v>88</v>
      </c>
      <c r="D27" s="23">
        <v>42</v>
      </c>
      <c r="E27" s="24">
        <v>2</v>
      </c>
      <c r="F27" s="25">
        <f>IF(ISBLANK(C27),"",C27+D27)</f>
        <v>130</v>
      </c>
      <c r="H27" s="96"/>
      <c r="I27" s="22">
        <f t="shared" si="2"/>
        <v>0</v>
      </c>
      <c r="J27" s="27">
        <f t="shared" si="2"/>
        <v>88</v>
      </c>
      <c r="K27" s="24">
        <f t="shared" si="2"/>
        <v>42</v>
      </c>
      <c r="L27" s="24">
        <f t="shared" si="2"/>
        <v>2</v>
      </c>
      <c r="M27" s="25">
        <f>IF(ISBLANK(J27),"",J27+K27)</f>
        <v>130</v>
      </c>
    </row>
    <row r="28" spans="1:13" ht="16.5" customHeight="1" thickBot="1" thickTop="1">
      <c r="A28" s="104"/>
      <c r="B28" s="18" t="s">
        <v>5</v>
      </c>
      <c r="C28" s="19">
        <f>IF(ISNUMBER(C24),SUM(C24:C27),"")</f>
        <v>361</v>
      </c>
      <c r="D28" s="19">
        <f>IF(ISNUMBER(D24),SUM(D24:D27),"")</f>
        <v>130</v>
      </c>
      <c r="E28" s="20">
        <f>IF(ISNUMBER(E24),SUM(E24:E27),"")</f>
        <v>8</v>
      </c>
      <c r="F28" s="21">
        <f>IF(ISNUMBER(F24),SUM(F24:F27),"")</f>
        <v>491</v>
      </c>
      <c r="H28" s="97"/>
      <c r="I28" s="18" t="s">
        <v>5</v>
      </c>
      <c r="J28" s="26">
        <f>IF(ISNUMBER(J24),SUM(J24:J27),"")</f>
        <v>361</v>
      </c>
      <c r="K28" s="20">
        <f>IF(ISNUMBER(K24),SUM(K24:K27),"")</f>
        <v>130</v>
      </c>
      <c r="L28" s="20">
        <f>IF(ISNUMBER(L24),SUM(L24:L27),"")</f>
        <v>8</v>
      </c>
      <c r="M28" s="21">
        <f>IF(ISNUMBER(M24),SUM(M24:M27),"")</f>
        <v>491</v>
      </c>
    </row>
    <row r="29" spans="1:13" ht="12.75" customHeight="1">
      <c r="A29" s="102" t="s">
        <v>96</v>
      </c>
      <c r="B29" s="8"/>
      <c r="C29" s="9">
        <v>82</v>
      </c>
      <c r="D29" s="9">
        <v>42</v>
      </c>
      <c r="E29" s="14">
        <v>1</v>
      </c>
      <c r="F29" s="16">
        <f>IF(ISBLANK(C29),"",C29+D29)</f>
        <v>124</v>
      </c>
      <c r="H29" s="95" t="str">
        <f>A29</f>
        <v>Malina Dan</v>
      </c>
      <c r="I29" s="8">
        <f>B29</f>
        <v>0</v>
      </c>
      <c r="J29" s="12">
        <f>C29</f>
        <v>82</v>
      </c>
      <c r="K29" s="14">
        <f>D29</f>
        <v>42</v>
      </c>
      <c r="L29" s="14">
        <f>E29</f>
        <v>1</v>
      </c>
      <c r="M29" s="16">
        <f>IF(ISBLANK(J29),"",J29+K29)</f>
        <v>124</v>
      </c>
    </row>
    <row r="30" spans="1:13" ht="12.75" customHeight="1">
      <c r="A30" s="103"/>
      <c r="B30" s="10"/>
      <c r="C30" s="11">
        <v>91</v>
      </c>
      <c r="D30" s="11">
        <v>34</v>
      </c>
      <c r="E30" s="15">
        <v>2</v>
      </c>
      <c r="F30" s="17">
        <f>IF(ISBLANK(C30),"",C30+D30)</f>
        <v>125</v>
      </c>
      <c r="H30" s="96"/>
      <c r="I30" s="10">
        <f aca="true" t="shared" si="3" ref="I30:L32">B30</f>
        <v>0</v>
      </c>
      <c r="J30" s="13">
        <f t="shared" si="3"/>
        <v>91</v>
      </c>
      <c r="K30" s="15">
        <f t="shared" si="3"/>
        <v>34</v>
      </c>
      <c r="L30" s="15">
        <f t="shared" si="3"/>
        <v>2</v>
      </c>
      <c r="M30" s="17">
        <f>IF(ISBLANK(J30),"",J30+K30)</f>
        <v>125</v>
      </c>
    </row>
    <row r="31" spans="1:13" ht="12.75" customHeight="1">
      <c r="A31" s="103"/>
      <c r="B31" s="10"/>
      <c r="C31" s="11">
        <v>94</v>
      </c>
      <c r="D31" s="11">
        <v>27</v>
      </c>
      <c r="E31" s="15">
        <v>4</v>
      </c>
      <c r="F31" s="17">
        <f>IF(ISBLANK(C31),"",C31+D31)</f>
        <v>121</v>
      </c>
      <c r="H31" s="96"/>
      <c r="I31" s="10">
        <f t="shared" si="3"/>
        <v>0</v>
      </c>
      <c r="J31" s="13">
        <f t="shared" si="3"/>
        <v>94</v>
      </c>
      <c r="K31" s="15">
        <f t="shared" si="3"/>
        <v>27</v>
      </c>
      <c r="L31" s="15">
        <f t="shared" si="3"/>
        <v>4</v>
      </c>
      <c r="M31" s="17">
        <f>IF(ISBLANK(J31),"",J31+K31)</f>
        <v>121</v>
      </c>
    </row>
    <row r="32" spans="1:13" ht="12.75" customHeight="1" thickBot="1">
      <c r="A32" s="103"/>
      <c r="B32" s="22"/>
      <c r="C32" s="23">
        <v>82</v>
      </c>
      <c r="D32" s="23">
        <v>34</v>
      </c>
      <c r="E32" s="24">
        <v>3</v>
      </c>
      <c r="F32" s="25">
        <f>IF(ISBLANK(C32),"",C32+D32)</f>
        <v>116</v>
      </c>
      <c r="H32" s="96"/>
      <c r="I32" s="22">
        <f t="shared" si="3"/>
        <v>0</v>
      </c>
      <c r="J32" s="27">
        <f t="shared" si="3"/>
        <v>82</v>
      </c>
      <c r="K32" s="24">
        <f t="shared" si="3"/>
        <v>34</v>
      </c>
      <c r="L32" s="24">
        <f t="shared" si="3"/>
        <v>3</v>
      </c>
      <c r="M32" s="25">
        <f>IF(ISBLANK(J32),"",J32+K32)</f>
        <v>116</v>
      </c>
    </row>
    <row r="33" spans="1:13" ht="16.5" customHeight="1" thickBot="1" thickTop="1">
      <c r="A33" s="104"/>
      <c r="B33" s="18" t="s">
        <v>5</v>
      </c>
      <c r="C33" s="19">
        <f>IF(ISNUMBER(C29),SUM(C29:C32),"")</f>
        <v>349</v>
      </c>
      <c r="D33" s="19">
        <f>IF(ISNUMBER(D29),SUM(D29:D32),"")</f>
        <v>137</v>
      </c>
      <c r="E33" s="20">
        <f>IF(ISNUMBER(E29),SUM(E29:E32),"")</f>
        <v>10</v>
      </c>
      <c r="F33" s="21">
        <f>IF(ISNUMBER(F29),SUM(F29:F32),"")</f>
        <v>486</v>
      </c>
      <c r="H33" s="97"/>
      <c r="I33" s="18" t="s">
        <v>5</v>
      </c>
      <c r="J33" s="26">
        <f>IF(ISNUMBER(J29),SUM(J29:J32),"")</f>
        <v>349</v>
      </c>
      <c r="K33" s="20">
        <f>IF(ISNUMBER(K29),SUM(K29:K32),"")</f>
        <v>137</v>
      </c>
      <c r="L33" s="20">
        <f>IF(ISNUMBER(L29),SUM(L29:L32),"")</f>
        <v>10</v>
      </c>
      <c r="M33" s="21">
        <f>IF(ISNUMBER(M29),SUM(M29:M32),"")</f>
        <v>486</v>
      </c>
    </row>
    <row r="34" ht="13.5" thickBot="1"/>
    <row r="35" spans="1:13" s="28" customFormat="1" ht="21.75" customHeight="1" thickBot="1">
      <c r="A35" s="98" t="s">
        <v>8</v>
      </c>
      <c r="B35" s="99"/>
      <c r="C35" s="29">
        <f>SUM(C28+C33)</f>
        <v>710</v>
      </c>
      <c r="D35" s="29">
        <f>SUM(D28+D33)</f>
        <v>267</v>
      </c>
      <c r="E35" s="29">
        <f>SUM(E28+E33)</f>
        <v>18</v>
      </c>
      <c r="F35" s="32">
        <f>SUM(F28+F33)</f>
        <v>977</v>
      </c>
      <c r="H35" s="98" t="s">
        <v>8</v>
      </c>
      <c r="I35" s="99"/>
      <c r="J35" s="30">
        <f>J28+J33</f>
        <v>710</v>
      </c>
      <c r="K35" s="30">
        <f>K28+K33</f>
        <v>267</v>
      </c>
      <c r="L35" s="30">
        <f>L28+L33</f>
        <v>18</v>
      </c>
      <c r="M35" s="31">
        <f>M28+M33</f>
        <v>977</v>
      </c>
    </row>
    <row r="36" ht="31.5" customHeight="1"/>
    <row r="37" spans="1:13" s="2" customFormat="1" ht="34.5" customHeight="1" thickBot="1">
      <c r="A37" s="105" t="s">
        <v>58</v>
      </c>
      <c r="B37" s="105"/>
      <c r="C37" s="105"/>
      <c r="D37" s="105"/>
      <c r="E37" s="105"/>
      <c r="F37" s="105"/>
      <c r="G37" s="1"/>
      <c r="H37" s="105" t="s">
        <v>58</v>
      </c>
      <c r="I37" s="105"/>
      <c r="J37" s="105"/>
      <c r="K37" s="105"/>
      <c r="L37" s="105"/>
      <c r="M37" s="105"/>
    </row>
    <row r="38" spans="1:13" ht="25.5" customHeight="1" thickBot="1">
      <c r="A38" s="33" t="s">
        <v>4</v>
      </c>
      <c r="B38" s="111" t="s">
        <v>99</v>
      </c>
      <c r="C38" s="111"/>
      <c r="D38" s="111"/>
      <c r="E38" s="111"/>
      <c r="F38" s="112"/>
      <c r="G38" s="3"/>
      <c r="H38" s="33" t="s">
        <v>4</v>
      </c>
      <c r="I38" s="111" t="str">
        <f>B38</f>
        <v>ODRY 4</v>
      </c>
      <c r="J38" s="111"/>
      <c r="K38" s="111"/>
      <c r="L38" s="111"/>
      <c r="M38" s="112"/>
    </row>
    <row r="39" spans="1:13" ht="12.75" customHeight="1">
      <c r="A39" s="109" t="s">
        <v>0</v>
      </c>
      <c r="B39" s="100" t="s">
        <v>1</v>
      </c>
      <c r="C39" s="106" t="s">
        <v>2</v>
      </c>
      <c r="D39" s="107"/>
      <c r="E39" s="107"/>
      <c r="F39" s="108"/>
      <c r="H39" s="109" t="s">
        <v>0</v>
      </c>
      <c r="I39" s="100" t="s">
        <v>1</v>
      </c>
      <c r="J39" s="106" t="s">
        <v>2</v>
      </c>
      <c r="K39" s="107"/>
      <c r="L39" s="107"/>
      <c r="M39" s="108"/>
    </row>
    <row r="40" spans="1:13" ht="13.5" thickBot="1">
      <c r="A40" s="110"/>
      <c r="B40" s="101"/>
      <c r="C40" s="5" t="s">
        <v>3</v>
      </c>
      <c r="D40" s="6" t="s">
        <v>6</v>
      </c>
      <c r="E40" s="6" t="s">
        <v>7</v>
      </c>
      <c r="F40" s="7" t="s">
        <v>8</v>
      </c>
      <c r="H40" s="110"/>
      <c r="I40" s="101"/>
      <c r="J40" s="5" t="s">
        <v>3</v>
      </c>
      <c r="K40" s="6" t="s">
        <v>6</v>
      </c>
      <c r="L40" s="6" t="s">
        <v>7</v>
      </c>
      <c r="M40" s="7" t="s">
        <v>8</v>
      </c>
    </row>
    <row r="41" spans="1:8" ht="13.5" thickBot="1">
      <c r="A41" s="3"/>
      <c r="H41" s="3"/>
    </row>
    <row r="42" spans="1:13" ht="12.75" customHeight="1">
      <c r="A42" s="102" t="s">
        <v>97</v>
      </c>
      <c r="B42" s="8"/>
      <c r="C42" s="9">
        <v>81</v>
      </c>
      <c r="D42" s="9">
        <v>39</v>
      </c>
      <c r="E42" s="14">
        <v>0</v>
      </c>
      <c r="F42" s="16">
        <f>IF(ISBLANK(C42),"",C42+D42)</f>
        <v>120</v>
      </c>
      <c r="H42" s="95" t="str">
        <f>A42</f>
        <v>Pavič Michal</v>
      </c>
      <c r="I42" s="8">
        <f>B42</f>
        <v>0</v>
      </c>
      <c r="J42" s="12">
        <f>C42</f>
        <v>81</v>
      </c>
      <c r="K42" s="14">
        <f>D42</f>
        <v>39</v>
      </c>
      <c r="L42" s="14">
        <f>E42</f>
        <v>0</v>
      </c>
      <c r="M42" s="16">
        <f>IF(ISBLANK(J42),"",J42+K42)</f>
        <v>120</v>
      </c>
    </row>
    <row r="43" spans="1:13" ht="12.75" customHeight="1">
      <c r="A43" s="103"/>
      <c r="B43" s="10"/>
      <c r="C43" s="11">
        <v>88</v>
      </c>
      <c r="D43" s="11">
        <v>44</v>
      </c>
      <c r="E43" s="15">
        <v>1</v>
      </c>
      <c r="F43" s="17">
        <f>IF(ISBLANK(C43),"",C43+D43)</f>
        <v>132</v>
      </c>
      <c r="H43" s="96"/>
      <c r="I43" s="10">
        <f aca="true" t="shared" si="4" ref="I43:L45">B43</f>
        <v>0</v>
      </c>
      <c r="J43" s="13">
        <f t="shared" si="4"/>
        <v>88</v>
      </c>
      <c r="K43" s="15">
        <f t="shared" si="4"/>
        <v>44</v>
      </c>
      <c r="L43" s="15">
        <f t="shared" si="4"/>
        <v>1</v>
      </c>
      <c r="M43" s="17">
        <f>IF(ISBLANK(J43),"",J43+K43)</f>
        <v>132</v>
      </c>
    </row>
    <row r="44" spans="1:13" ht="12.75" customHeight="1">
      <c r="A44" s="103"/>
      <c r="B44" s="10"/>
      <c r="C44" s="11">
        <v>84</v>
      </c>
      <c r="D44" s="11">
        <v>44</v>
      </c>
      <c r="E44" s="15">
        <v>0</v>
      </c>
      <c r="F44" s="17">
        <f>IF(ISBLANK(C44),"",C44+D44)</f>
        <v>128</v>
      </c>
      <c r="H44" s="96"/>
      <c r="I44" s="10">
        <f t="shared" si="4"/>
        <v>0</v>
      </c>
      <c r="J44" s="13">
        <f t="shared" si="4"/>
        <v>84</v>
      </c>
      <c r="K44" s="15">
        <f t="shared" si="4"/>
        <v>44</v>
      </c>
      <c r="L44" s="15">
        <f t="shared" si="4"/>
        <v>0</v>
      </c>
      <c r="M44" s="17">
        <f>IF(ISBLANK(J44),"",J44+K44)</f>
        <v>128</v>
      </c>
    </row>
    <row r="45" spans="1:13" ht="12.75" customHeight="1" thickBot="1">
      <c r="A45" s="103"/>
      <c r="B45" s="22"/>
      <c r="C45" s="23">
        <v>95</v>
      </c>
      <c r="D45" s="23">
        <v>44</v>
      </c>
      <c r="E45" s="24">
        <v>1</v>
      </c>
      <c r="F45" s="25">
        <f>IF(ISBLANK(C45),"",C45+D45)</f>
        <v>139</v>
      </c>
      <c r="H45" s="96"/>
      <c r="I45" s="22">
        <f t="shared" si="4"/>
        <v>0</v>
      </c>
      <c r="J45" s="27">
        <f t="shared" si="4"/>
        <v>95</v>
      </c>
      <c r="K45" s="24">
        <f t="shared" si="4"/>
        <v>44</v>
      </c>
      <c r="L45" s="24">
        <f t="shared" si="4"/>
        <v>1</v>
      </c>
      <c r="M45" s="25">
        <f>IF(ISBLANK(J45),"",J45+K45)</f>
        <v>139</v>
      </c>
    </row>
    <row r="46" spans="1:13" ht="16.5" customHeight="1" thickBot="1" thickTop="1">
      <c r="A46" s="104"/>
      <c r="B46" s="18" t="s">
        <v>5</v>
      </c>
      <c r="C46" s="19">
        <f>IF(ISNUMBER(C42),SUM(C42:C45),"")</f>
        <v>348</v>
      </c>
      <c r="D46" s="19">
        <f>IF(ISNUMBER(D42),SUM(D42:D45),"")</f>
        <v>171</v>
      </c>
      <c r="E46" s="20">
        <f>IF(ISNUMBER(E42),SUM(E42:E45),"")</f>
        <v>2</v>
      </c>
      <c r="F46" s="21">
        <f>IF(ISNUMBER(F42),SUM(F42:F45),"")</f>
        <v>519</v>
      </c>
      <c r="H46" s="97"/>
      <c r="I46" s="18" t="s">
        <v>5</v>
      </c>
      <c r="J46" s="26">
        <f>IF(ISNUMBER(J42),SUM(J42:J45),"")</f>
        <v>348</v>
      </c>
      <c r="K46" s="20">
        <f>IF(ISNUMBER(K42),SUM(K42:K45),"")</f>
        <v>171</v>
      </c>
      <c r="L46" s="20">
        <f>IF(ISNUMBER(L42),SUM(L42:L45),"")</f>
        <v>2</v>
      </c>
      <c r="M46" s="21">
        <f>IF(ISNUMBER(M42),SUM(M42:M45),"")</f>
        <v>519</v>
      </c>
    </row>
    <row r="47" spans="1:13" ht="12.75" customHeight="1">
      <c r="A47" s="102" t="s">
        <v>98</v>
      </c>
      <c r="B47" s="8"/>
      <c r="C47" s="9">
        <v>78</v>
      </c>
      <c r="D47" s="9">
        <v>25</v>
      </c>
      <c r="E47" s="14">
        <v>4</v>
      </c>
      <c r="F47" s="16">
        <f>IF(ISBLANK(C47),"",C47+D47)</f>
        <v>103</v>
      </c>
      <c r="H47" s="95" t="str">
        <f>A47</f>
        <v>Dvorský Petr</v>
      </c>
      <c r="I47" s="8">
        <f>B47</f>
        <v>0</v>
      </c>
      <c r="J47" s="12">
        <f>C47</f>
        <v>78</v>
      </c>
      <c r="K47" s="14">
        <f>D47</f>
        <v>25</v>
      </c>
      <c r="L47" s="14">
        <f>E47</f>
        <v>4</v>
      </c>
      <c r="M47" s="16">
        <f>IF(ISBLANK(J47),"",J47+K47)</f>
        <v>103</v>
      </c>
    </row>
    <row r="48" spans="1:13" ht="12.75" customHeight="1">
      <c r="A48" s="103"/>
      <c r="B48" s="10"/>
      <c r="C48" s="11">
        <v>96</v>
      </c>
      <c r="D48" s="11">
        <v>53</v>
      </c>
      <c r="E48" s="15">
        <v>0</v>
      </c>
      <c r="F48" s="17">
        <f>IF(ISBLANK(C48),"",C48+D48)</f>
        <v>149</v>
      </c>
      <c r="H48" s="96"/>
      <c r="I48" s="10">
        <f aca="true" t="shared" si="5" ref="I48:L50">B48</f>
        <v>0</v>
      </c>
      <c r="J48" s="13">
        <f t="shared" si="5"/>
        <v>96</v>
      </c>
      <c r="K48" s="15">
        <f t="shared" si="5"/>
        <v>53</v>
      </c>
      <c r="L48" s="15">
        <f t="shared" si="5"/>
        <v>0</v>
      </c>
      <c r="M48" s="17">
        <f>IF(ISBLANK(J48),"",J48+K48)</f>
        <v>149</v>
      </c>
    </row>
    <row r="49" spans="1:13" ht="12.75" customHeight="1">
      <c r="A49" s="103"/>
      <c r="B49" s="10"/>
      <c r="C49" s="11">
        <v>90</v>
      </c>
      <c r="D49" s="11">
        <v>26</v>
      </c>
      <c r="E49" s="15">
        <v>3</v>
      </c>
      <c r="F49" s="17">
        <f>IF(ISBLANK(C49),"",C49+D49)</f>
        <v>116</v>
      </c>
      <c r="H49" s="96"/>
      <c r="I49" s="10">
        <f t="shared" si="5"/>
        <v>0</v>
      </c>
      <c r="J49" s="13">
        <f t="shared" si="5"/>
        <v>90</v>
      </c>
      <c r="K49" s="15">
        <f t="shared" si="5"/>
        <v>26</v>
      </c>
      <c r="L49" s="15">
        <f t="shared" si="5"/>
        <v>3</v>
      </c>
      <c r="M49" s="17">
        <f>IF(ISBLANK(J49),"",J49+K49)</f>
        <v>116</v>
      </c>
    </row>
    <row r="50" spans="1:13" ht="12.75" customHeight="1" thickBot="1">
      <c r="A50" s="103"/>
      <c r="B50" s="22"/>
      <c r="C50" s="23">
        <v>79</v>
      </c>
      <c r="D50" s="23">
        <v>42</v>
      </c>
      <c r="E50" s="24">
        <v>1</v>
      </c>
      <c r="F50" s="25">
        <f>IF(ISBLANK(C50),"",C50+D50)</f>
        <v>121</v>
      </c>
      <c r="H50" s="96"/>
      <c r="I50" s="22">
        <f t="shared" si="5"/>
        <v>0</v>
      </c>
      <c r="J50" s="27">
        <f t="shared" si="5"/>
        <v>79</v>
      </c>
      <c r="K50" s="24">
        <f t="shared" si="5"/>
        <v>42</v>
      </c>
      <c r="L50" s="24">
        <f t="shared" si="5"/>
        <v>1</v>
      </c>
      <c r="M50" s="25">
        <f>IF(ISBLANK(J50),"",J50+K50)</f>
        <v>121</v>
      </c>
    </row>
    <row r="51" spans="1:13" ht="16.5" customHeight="1" thickBot="1" thickTop="1">
      <c r="A51" s="104"/>
      <c r="B51" s="18" t="s">
        <v>5</v>
      </c>
      <c r="C51" s="19">
        <f>IF(ISNUMBER(C47),SUM(C47:C50),"")</f>
        <v>343</v>
      </c>
      <c r="D51" s="19">
        <f>IF(ISNUMBER(D47),SUM(D47:D50),"")</f>
        <v>146</v>
      </c>
      <c r="E51" s="20">
        <f>IF(ISNUMBER(E47),SUM(E47:E50),"")</f>
        <v>8</v>
      </c>
      <c r="F51" s="21">
        <f>IF(ISNUMBER(F47),SUM(F47:F50),"")</f>
        <v>489</v>
      </c>
      <c r="H51" s="97"/>
      <c r="I51" s="18" t="s">
        <v>5</v>
      </c>
      <c r="J51" s="26">
        <f>IF(ISNUMBER(J47),SUM(J47:J50),"")</f>
        <v>343</v>
      </c>
      <c r="K51" s="20">
        <f>IF(ISNUMBER(K47),SUM(K47:K50),"")</f>
        <v>146</v>
      </c>
      <c r="L51" s="20">
        <f>IF(ISNUMBER(L47),SUM(L47:L50),"")</f>
        <v>8</v>
      </c>
      <c r="M51" s="21">
        <f>IF(ISNUMBER(M47),SUM(M47:M50),"")</f>
        <v>489</v>
      </c>
    </row>
    <row r="52" ht="13.5" thickBot="1"/>
    <row r="53" spans="1:13" s="28" customFormat="1" ht="21.75" customHeight="1" thickBot="1">
      <c r="A53" s="98" t="s">
        <v>8</v>
      </c>
      <c r="B53" s="99"/>
      <c r="C53" s="29">
        <f>SUM(C46+C51)</f>
        <v>691</v>
      </c>
      <c r="D53" s="29">
        <f>SUM(D46+D51)</f>
        <v>317</v>
      </c>
      <c r="E53" s="29">
        <f>SUM(E46+E51)</f>
        <v>10</v>
      </c>
      <c r="F53" s="32">
        <f>SUM(F46+F51)</f>
        <v>1008</v>
      </c>
      <c r="H53" s="98" t="s">
        <v>8</v>
      </c>
      <c r="I53" s="99"/>
      <c r="J53" s="30">
        <f>J46+J51</f>
        <v>691</v>
      </c>
      <c r="K53" s="30">
        <f>K46+K51</f>
        <v>317</v>
      </c>
      <c r="L53" s="30">
        <f>L46+L51</f>
        <v>10</v>
      </c>
      <c r="M53" s="31">
        <f>M46+M51</f>
        <v>1008</v>
      </c>
    </row>
  </sheetData>
  <sheetProtection/>
  <mergeCells count="48">
    <mergeCell ref="H29:H33"/>
    <mergeCell ref="A35:B35"/>
    <mergeCell ref="H35:I35"/>
    <mergeCell ref="A29:A33"/>
    <mergeCell ref="A21:A22"/>
    <mergeCell ref="A24:A28"/>
    <mergeCell ref="B38:F38"/>
    <mergeCell ref="I38:M38"/>
    <mergeCell ref="A19:F19"/>
    <mergeCell ref="H19:M19"/>
    <mergeCell ref="B20:F20"/>
    <mergeCell ref="I20:M20"/>
    <mergeCell ref="H21:H22"/>
    <mergeCell ref="A37:F37"/>
    <mergeCell ref="H37:M37"/>
    <mergeCell ref="H24:H28"/>
    <mergeCell ref="J3:M3"/>
    <mergeCell ref="B2:F2"/>
    <mergeCell ref="B3:B4"/>
    <mergeCell ref="C3:F3"/>
    <mergeCell ref="H6:H10"/>
    <mergeCell ref="I21:I22"/>
    <mergeCell ref="B21:B22"/>
    <mergeCell ref="C21:F21"/>
    <mergeCell ref="I3:I4"/>
    <mergeCell ref="J21:M21"/>
    <mergeCell ref="A3:A4"/>
    <mergeCell ref="H11:H15"/>
    <mergeCell ref="A17:B17"/>
    <mergeCell ref="H17:I17"/>
    <mergeCell ref="A6:A10"/>
    <mergeCell ref="A11:A15"/>
    <mergeCell ref="A1:F1"/>
    <mergeCell ref="J39:M39"/>
    <mergeCell ref="H42:H46"/>
    <mergeCell ref="A39:A40"/>
    <mergeCell ref="B39:B40"/>
    <mergeCell ref="C39:F39"/>
    <mergeCell ref="H39:H40"/>
    <mergeCell ref="H1:M1"/>
    <mergeCell ref="I2:M2"/>
    <mergeCell ref="H3:H4"/>
    <mergeCell ref="H47:H51"/>
    <mergeCell ref="A53:B53"/>
    <mergeCell ref="H53:I53"/>
    <mergeCell ref="I39:I40"/>
    <mergeCell ref="A42:A46"/>
    <mergeCell ref="A47:A51"/>
  </mergeCells>
  <printOptions horizontalCentered="1" verticalCentered="1"/>
  <pageMargins left="0.3937007874015748" right="0.3937007874015748" top="0.6692913385826772" bottom="0.35433070866141736" header="0.2755905511811024" footer="0.2362204724409449"/>
  <pageSetup orientation="portrait" paperSize="9" scale="90" r:id="rId10"/>
  <legacyDrawing r:id="rId9"/>
  <oleObjects>
    <oleObject progId="Document" shapeId="100000" r:id="rId1"/>
    <oleObject progId="Document" shapeId="100001" r:id="rId2"/>
    <oleObject progId="Document" shapeId="100002" r:id="rId3"/>
    <oleObject progId="Document" shapeId="100003" r:id="rId4"/>
    <oleObject progId="Document" shapeId="100004" r:id="rId5"/>
    <oleObject progId="Document" shapeId="100005" r:id="rId6"/>
    <oleObject progId="Document" shapeId="100006" r:id="rId7"/>
    <oleObject progId="Document" shapeId="100007" r:id="rId8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F21"/>
  <sheetViews>
    <sheetView showGridLines="0" zoomScale="75" zoomScaleNormal="75" zoomScalePageLayoutView="0" workbookViewId="0" topLeftCell="A1">
      <selection activeCell="I44" sqref="I44"/>
    </sheetView>
  </sheetViews>
  <sheetFormatPr defaultColWidth="9.140625" defaultRowHeight="15"/>
  <cols>
    <col min="1" max="1" width="4.7109375" style="37" customWidth="1"/>
    <col min="2" max="2" width="26.8515625" style="37" customWidth="1"/>
    <col min="3" max="5" width="10.7109375" style="37" customWidth="1"/>
    <col min="6" max="6" width="4.7109375" style="37" customWidth="1"/>
    <col min="7" max="16384" width="9.140625" style="37" customWidth="1"/>
  </cols>
  <sheetData>
    <row r="1" spans="1:6" ht="55.5" customHeight="1" thickBot="1">
      <c r="A1" s="34"/>
      <c r="B1" s="35"/>
      <c r="C1" s="35"/>
      <c r="D1" s="35"/>
      <c r="E1" s="35"/>
      <c r="F1" s="36"/>
    </row>
    <row r="2" spans="1:6" ht="27.75" customHeight="1" thickBot="1">
      <c r="A2" s="38"/>
      <c r="B2" s="64" t="s">
        <v>13</v>
      </c>
      <c r="C2" s="118" t="str">
        <f>'zápis 5'!B2</f>
        <v>ZÁBŘEH 1</v>
      </c>
      <c r="D2" s="118"/>
      <c r="E2" s="119"/>
      <c r="F2" s="39"/>
    </row>
    <row r="3" spans="1:6" ht="27.75" customHeight="1" thickBot="1">
      <c r="A3" s="38"/>
      <c r="B3" s="65" t="s">
        <v>9</v>
      </c>
      <c r="C3" s="53" t="s">
        <v>10</v>
      </c>
      <c r="D3" s="40" t="s">
        <v>11</v>
      </c>
      <c r="E3" s="41" t="s">
        <v>12</v>
      </c>
      <c r="F3" s="39"/>
    </row>
    <row r="4" spans="1:6" ht="27.75" customHeight="1" thickTop="1">
      <c r="A4" s="38"/>
      <c r="B4" s="69" t="str">
        <f>'zápis 5'!A6</f>
        <v>Kopecký Martin</v>
      </c>
      <c r="C4" s="55">
        <f>'zápis 5'!C10</f>
        <v>306</v>
      </c>
      <c r="D4" s="55">
        <f>'zápis 5'!D10</f>
        <v>125</v>
      </c>
      <c r="E4" s="43">
        <f>SUM(C4:D4)</f>
        <v>431</v>
      </c>
      <c r="F4" s="39"/>
    </row>
    <row r="5" spans="1:6" ht="27.75" customHeight="1" thickBot="1">
      <c r="A5" s="38"/>
      <c r="B5" s="62" t="str">
        <f>'zápis 5'!A11</f>
        <v>Složil Luboš</v>
      </c>
      <c r="C5" s="54">
        <f>'zápis 5'!C15</f>
        <v>331</v>
      </c>
      <c r="D5" s="54">
        <f>'zápis 5'!D15</f>
        <v>139</v>
      </c>
      <c r="E5" s="52">
        <f>SUM(C5:D5)</f>
        <v>470</v>
      </c>
      <c r="F5" s="39"/>
    </row>
    <row r="6" spans="1:6" ht="27.75" customHeight="1" thickBot="1">
      <c r="A6" s="38"/>
      <c r="B6" s="66" t="s">
        <v>8</v>
      </c>
      <c r="C6" s="63">
        <f>SUM(C4:C5)</f>
        <v>637</v>
      </c>
      <c r="D6" s="47">
        <f>SUM(D4:D5)</f>
        <v>264</v>
      </c>
      <c r="E6" s="46">
        <f>SUM(E4:E5)</f>
        <v>901</v>
      </c>
      <c r="F6" s="39"/>
    </row>
    <row r="7" spans="1:6" ht="27.75" customHeight="1">
      <c r="A7" s="48"/>
      <c r="B7" s="49"/>
      <c r="C7" s="50"/>
      <c r="D7" s="50"/>
      <c r="E7" s="50"/>
      <c r="F7" s="51"/>
    </row>
    <row r="8" spans="1:6" ht="55.5" customHeight="1" thickBot="1">
      <c r="A8" s="34"/>
      <c r="B8" s="35"/>
      <c r="C8" s="35"/>
      <c r="D8" s="35"/>
      <c r="E8" s="35"/>
      <c r="F8" s="36"/>
    </row>
    <row r="9" spans="1:6" ht="27.75" customHeight="1" thickBot="1">
      <c r="A9" s="38"/>
      <c r="B9" s="64" t="s">
        <v>13</v>
      </c>
      <c r="C9" s="116" t="str">
        <f>'zápis 5'!B20</f>
        <v>ODRY 3</v>
      </c>
      <c r="D9" s="116"/>
      <c r="E9" s="117"/>
      <c r="F9" s="39"/>
    </row>
    <row r="10" spans="1:6" ht="27.75" customHeight="1" thickBot="1">
      <c r="A10" s="38"/>
      <c r="B10" s="65" t="s">
        <v>9</v>
      </c>
      <c r="C10" s="53" t="s">
        <v>10</v>
      </c>
      <c r="D10" s="40" t="s">
        <v>11</v>
      </c>
      <c r="E10" s="41" t="s">
        <v>12</v>
      </c>
      <c r="F10" s="39"/>
    </row>
    <row r="11" spans="1:6" ht="27.75" customHeight="1" thickTop="1">
      <c r="A11" s="38"/>
      <c r="B11" s="68" t="str">
        <f>'zápis 5'!A24</f>
        <v>Ševčík Dan</v>
      </c>
      <c r="C11" s="55">
        <f>'zápis 5'!C28</f>
        <v>361</v>
      </c>
      <c r="D11" s="42">
        <f>'zápis 5'!D28</f>
        <v>130</v>
      </c>
      <c r="E11" s="43">
        <f>SUM(C11:D11)</f>
        <v>491</v>
      </c>
      <c r="F11" s="39"/>
    </row>
    <row r="12" spans="1:6" ht="27.75" customHeight="1" thickBot="1">
      <c r="A12" s="38"/>
      <c r="B12" s="68" t="str">
        <f>'zápis 5'!A29</f>
        <v>Malina Dan</v>
      </c>
      <c r="C12" s="67">
        <f>'zápis 5'!C33</f>
        <v>349</v>
      </c>
      <c r="D12" s="44">
        <f>'zápis 5'!D33</f>
        <v>137</v>
      </c>
      <c r="E12" s="45">
        <f>SUM(C12:D12)</f>
        <v>486</v>
      </c>
      <c r="F12" s="39"/>
    </row>
    <row r="13" spans="1:6" ht="27.75" customHeight="1" thickBot="1">
      <c r="A13" s="38"/>
      <c r="B13" s="66" t="s">
        <v>8</v>
      </c>
      <c r="C13" s="63">
        <f>SUM(C11:C12)</f>
        <v>710</v>
      </c>
      <c r="D13" s="46">
        <f>SUM(D11:D12)</f>
        <v>267</v>
      </c>
      <c r="E13" s="46">
        <f>SUM(E11:E12)</f>
        <v>977</v>
      </c>
      <c r="F13" s="39"/>
    </row>
    <row r="14" spans="1:6" ht="27.75" customHeight="1">
      <c r="A14" s="48"/>
      <c r="B14" s="49"/>
      <c r="C14" s="50"/>
      <c r="D14" s="50"/>
      <c r="E14" s="50"/>
      <c r="F14" s="51"/>
    </row>
    <row r="15" spans="1:6" ht="55.5" customHeight="1" thickBot="1">
      <c r="A15" s="34"/>
      <c r="B15" s="35"/>
      <c r="C15" s="35"/>
      <c r="D15" s="35"/>
      <c r="E15" s="35"/>
      <c r="F15" s="36"/>
    </row>
    <row r="16" spans="1:6" ht="27.75" customHeight="1" thickBot="1">
      <c r="A16" s="38"/>
      <c r="B16" s="64" t="s">
        <v>13</v>
      </c>
      <c r="C16" s="116" t="str">
        <f>'zápis 5'!B38</f>
        <v>ODRY 4</v>
      </c>
      <c r="D16" s="116"/>
      <c r="E16" s="117"/>
      <c r="F16" s="39"/>
    </row>
    <row r="17" spans="1:6" ht="27.75" customHeight="1" thickBot="1">
      <c r="A17" s="38"/>
      <c r="B17" s="65" t="s">
        <v>9</v>
      </c>
      <c r="C17" s="53" t="s">
        <v>10</v>
      </c>
      <c r="D17" s="40" t="s">
        <v>11</v>
      </c>
      <c r="E17" s="41" t="s">
        <v>12</v>
      </c>
      <c r="F17" s="39"/>
    </row>
    <row r="18" spans="1:6" ht="27.75" customHeight="1" thickTop="1">
      <c r="A18" s="38"/>
      <c r="B18" s="68" t="str">
        <f>'zápis 5'!A42</f>
        <v>Pavič Michal</v>
      </c>
      <c r="C18" s="55">
        <f>'zápis 5'!C46</f>
        <v>348</v>
      </c>
      <c r="D18" s="42">
        <f>'zápis 5'!D46</f>
        <v>171</v>
      </c>
      <c r="E18" s="43">
        <f>SUM(C18:D18)</f>
        <v>519</v>
      </c>
      <c r="F18" s="39"/>
    </row>
    <row r="19" spans="1:6" ht="27.75" customHeight="1" thickBot="1">
      <c r="A19" s="38"/>
      <c r="B19" s="68" t="str">
        <f>'zápis 5'!A47</f>
        <v>Dvorský Petr</v>
      </c>
      <c r="C19" s="67">
        <f>'zápis 5'!C51</f>
        <v>343</v>
      </c>
      <c r="D19" s="44">
        <f>'zápis 5'!D51</f>
        <v>146</v>
      </c>
      <c r="E19" s="45">
        <f>SUM(C19:D19)</f>
        <v>489</v>
      </c>
      <c r="F19" s="39"/>
    </row>
    <row r="20" spans="1:6" ht="27.75" customHeight="1" thickBot="1">
      <c r="A20" s="38"/>
      <c r="B20" s="66" t="s">
        <v>8</v>
      </c>
      <c r="C20" s="63">
        <f>SUM(C18:C19)</f>
        <v>691</v>
      </c>
      <c r="D20" s="46">
        <f>SUM(D18:D19)</f>
        <v>317</v>
      </c>
      <c r="E20" s="46">
        <f>SUM(E18:E19)</f>
        <v>1008</v>
      </c>
      <c r="F20" s="39"/>
    </row>
    <row r="21" spans="1:6" ht="27.75" customHeight="1">
      <c r="A21" s="48"/>
      <c r="B21" s="49"/>
      <c r="C21" s="50"/>
      <c r="D21" s="50"/>
      <c r="E21" s="50"/>
      <c r="F21" s="51"/>
    </row>
  </sheetData>
  <sheetProtection/>
  <mergeCells count="3">
    <mergeCell ref="C16:E16"/>
    <mergeCell ref="C2:E2"/>
    <mergeCell ref="C9:E9"/>
  </mergeCells>
  <printOptions horizontalCentered="1" verticalCentered="1"/>
  <pageMargins left="0.7874015748031497" right="0.7874015748031497" top="0.2362204724409449" bottom="0.2362204724409449" header="0.2362204724409449" footer="0.2755905511811024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37">
      <selection activeCell="E50" sqref="E50"/>
    </sheetView>
  </sheetViews>
  <sheetFormatPr defaultColWidth="9.140625" defaultRowHeight="15"/>
  <cols>
    <col min="1" max="1" width="14.8515625" style="4" customWidth="1"/>
    <col min="2" max="6" width="7.140625" style="4" customWidth="1"/>
    <col min="7" max="7" width="1.57421875" style="4" customWidth="1"/>
    <col min="8" max="8" width="14.8515625" style="4" customWidth="1"/>
    <col min="9" max="13" width="7.140625" style="4" customWidth="1"/>
    <col min="14" max="16384" width="9.140625" style="4" customWidth="1"/>
  </cols>
  <sheetData>
    <row r="1" spans="1:13" s="2" customFormat="1" ht="34.5" customHeight="1" thickBot="1">
      <c r="A1" s="105" t="s">
        <v>58</v>
      </c>
      <c r="B1" s="105"/>
      <c r="C1" s="105"/>
      <c r="D1" s="105"/>
      <c r="E1" s="105"/>
      <c r="F1" s="105"/>
      <c r="G1" s="1"/>
      <c r="H1" s="105" t="s">
        <v>58</v>
      </c>
      <c r="I1" s="105"/>
      <c r="J1" s="105"/>
      <c r="K1" s="105"/>
      <c r="L1" s="105"/>
      <c r="M1" s="105"/>
    </row>
    <row r="2" spans="1:13" ht="25.5" customHeight="1" thickBot="1">
      <c r="A2" s="33" t="s">
        <v>4</v>
      </c>
      <c r="B2" s="111" t="s">
        <v>101</v>
      </c>
      <c r="C2" s="111"/>
      <c r="D2" s="111"/>
      <c r="E2" s="111"/>
      <c r="F2" s="112"/>
      <c r="G2" s="3"/>
      <c r="H2" s="33" t="s">
        <v>4</v>
      </c>
      <c r="I2" s="111" t="str">
        <f>B2</f>
        <v>ŠUMPERK 1</v>
      </c>
      <c r="J2" s="111"/>
      <c r="K2" s="111"/>
      <c r="L2" s="111"/>
      <c r="M2" s="112"/>
    </row>
    <row r="3" spans="1:13" ht="12.75" customHeight="1">
      <c r="A3" s="109" t="s">
        <v>0</v>
      </c>
      <c r="B3" s="100" t="s">
        <v>1</v>
      </c>
      <c r="C3" s="106" t="s">
        <v>2</v>
      </c>
      <c r="D3" s="107"/>
      <c r="E3" s="107"/>
      <c r="F3" s="108"/>
      <c r="H3" s="109" t="s">
        <v>0</v>
      </c>
      <c r="I3" s="100" t="s">
        <v>1</v>
      </c>
      <c r="J3" s="106" t="s">
        <v>2</v>
      </c>
      <c r="K3" s="107"/>
      <c r="L3" s="107"/>
      <c r="M3" s="108"/>
    </row>
    <row r="4" spans="1:13" ht="13.5" thickBot="1">
      <c r="A4" s="110"/>
      <c r="B4" s="101"/>
      <c r="C4" s="5" t="s">
        <v>3</v>
      </c>
      <c r="D4" s="6" t="s">
        <v>6</v>
      </c>
      <c r="E4" s="6" t="s">
        <v>7</v>
      </c>
      <c r="F4" s="7" t="s">
        <v>8</v>
      </c>
      <c r="H4" s="110"/>
      <c r="I4" s="101"/>
      <c r="J4" s="5" t="s">
        <v>3</v>
      </c>
      <c r="K4" s="6" t="s">
        <v>6</v>
      </c>
      <c r="L4" s="6" t="s">
        <v>7</v>
      </c>
      <c r="M4" s="7" t="s">
        <v>8</v>
      </c>
    </row>
    <row r="5" spans="1:8" ht="13.5" thickBot="1">
      <c r="A5" s="3"/>
      <c r="H5" s="3"/>
    </row>
    <row r="6" spans="1:13" ht="12.75" customHeight="1">
      <c r="A6" s="121" t="s">
        <v>103</v>
      </c>
      <c r="B6" s="8"/>
      <c r="C6" s="9">
        <v>77</v>
      </c>
      <c r="D6" s="9">
        <v>43</v>
      </c>
      <c r="E6" s="14">
        <v>1</v>
      </c>
      <c r="F6" s="16">
        <f>IF(ISBLANK(C6),"",C6+D6)</f>
        <v>120</v>
      </c>
      <c r="H6" s="95" t="str">
        <f>A6</f>
        <v>Adámek Miroslav</v>
      </c>
      <c r="I6" s="8">
        <f>B6</f>
        <v>0</v>
      </c>
      <c r="J6" s="12">
        <f>C6</f>
        <v>77</v>
      </c>
      <c r="K6" s="14">
        <f>D6</f>
        <v>43</v>
      </c>
      <c r="L6" s="14">
        <f>E6</f>
        <v>1</v>
      </c>
      <c r="M6" s="16">
        <f>IF(ISBLANK(J6),"",J6+K6)</f>
        <v>120</v>
      </c>
    </row>
    <row r="7" spans="1:13" ht="12.75" customHeight="1">
      <c r="A7" s="122"/>
      <c r="B7" s="10"/>
      <c r="C7" s="11">
        <v>91</v>
      </c>
      <c r="D7" s="11">
        <v>34</v>
      </c>
      <c r="E7" s="15">
        <v>1</v>
      </c>
      <c r="F7" s="17">
        <f>IF(ISBLANK(C7),"",C7+D7)</f>
        <v>125</v>
      </c>
      <c r="H7" s="96"/>
      <c r="I7" s="10">
        <f aca="true" t="shared" si="0" ref="I7:L9">B7</f>
        <v>0</v>
      </c>
      <c r="J7" s="13">
        <f t="shared" si="0"/>
        <v>91</v>
      </c>
      <c r="K7" s="15">
        <f t="shared" si="0"/>
        <v>34</v>
      </c>
      <c r="L7" s="15">
        <f t="shared" si="0"/>
        <v>1</v>
      </c>
      <c r="M7" s="17">
        <f>IF(ISBLANK(J7),"",J7+K7)</f>
        <v>125</v>
      </c>
    </row>
    <row r="8" spans="1:13" ht="12.75" customHeight="1">
      <c r="A8" s="122"/>
      <c r="B8" s="10"/>
      <c r="C8" s="11">
        <v>94</v>
      </c>
      <c r="D8" s="11">
        <v>44</v>
      </c>
      <c r="E8" s="15">
        <v>1</v>
      </c>
      <c r="F8" s="17">
        <f>IF(ISBLANK(C8),"",C8+D8)</f>
        <v>138</v>
      </c>
      <c r="H8" s="96"/>
      <c r="I8" s="10">
        <f t="shared" si="0"/>
        <v>0</v>
      </c>
      <c r="J8" s="13">
        <f t="shared" si="0"/>
        <v>94</v>
      </c>
      <c r="K8" s="15">
        <f t="shared" si="0"/>
        <v>44</v>
      </c>
      <c r="L8" s="15">
        <f t="shared" si="0"/>
        <v>1</v>
      </c>
      <c r="M8" s="17">
        <f>IF(ISBLANK(J8),"",J8+K8)</f>
        <v>138</v>
      </c>
    </row>
    <row r="9" spans="1:13" ht="12.75" customHeight="1" thickBot="1">
      <c r="A9" s="122"/>
      <c r="B9" s="22"/>
      <c r="C9" s="23">
        <v>86</v>
      </c>
      <c r="D9" s="23">
        <v>27</v>
      </c>
      <c r="E9" s="24">
        <v>4</v>
      </c>
      <c r="F9" s="25">
        <f>IF(ISBLANK(C9),"",C9+D9)</f>
        <v>113</v>
      </c>
      <c r="H9" s="96"/>
      <c r="I9" s="22">
        <f t="shared" si="0"/>
        <v>0</v>
      </c>
      <c r="J9" s="27">
        <f t="shared" si="0"/>
        <v>86</v>
      </c>
      <c r="K9" s="24">
        <f t="shared" si="0"/>
        <v>27</v>
      </c>
      <c r="L9" s="24">
        <f t="shared" si="0"/>
        <v>4</v>
      </c>
      <c r="M9" s="25">
        <f>IF(ISBLANK(J9),"",J9+K9)</f>
        <v>113</v>
      </c>
    </row>
    <row r="10" spans="1:13" ht="16.5" customHeight="1" thickBot="1" thickTop="1">
      <c r="A10" s="123"/>
      <c r="B10" s="18" t="s">
        <v>5</v>
      </c>
      <c r="C10" s="19">
        <f>IF(ISNUMBER(C6),SUM(C6:C9),"")</f>
        <v>348</v>
      </c>
      <c r="D10" s="19">
        <f>IF(ISNUMBER(D6),SUM(D6:D9),"")</f>
        <v>148</v>
      </c>
      <c r="E10" s="20">
        <f>IF(ISNUMBER(E6),SUM(E6:E9),"")</f>
        <v>7</v>
      </c>
      <c r="F10" s="21">
        <f>IF(ISNUMBER(F6),SUM(F6:F9),"")</f>
        <v>496</v>
      </c>
      <c r="H10" s="97"/>
      <c r="I10" s="18" t="s">
        <v>5</v>
      </c>
      <c r="J10" s="26">
        <f>IF(ISNUMBER(J6),SUM(J6:J9),"")</f>
        <v>348</v>
      </c>
      <c r="K10" s="20">
        <f>IF(ISNUMBER(K6),SUM(K6:K9),"")</f>
        <v>148</v>
      </c>
      <c r="L10" s="20">
        <f>IF(ISNUMBER(L6),SUM(L6:L9),"")</f>
        <v>7</v>
      </c>
      <c r="M10" s="21">
        <f>IF(ISNUMBER(M6),SUM(M6:M9),"")</f>
        <v>496</v>
      </c>
    </row>
    <row r="11" spans="1:13" ht="12.75" customHeight="1">
      <c r="A11" s="102" t="s">
        <v>104</v>
      </c>
      <c r="B11" s="8"/>
      <c r="C11" s="9">
        <v>72</v>
      </c>
      <c r="D11" s="9">
        <v>38</v>
      </c>
      <c r="E11" s="14">
        <v>3</v>
      </c>
      <c r="F11" s="16">
        <f>IF(ISBLANK(C11),"",C11+D11)</f>
        <v>110</v>
      </c>
      <c r="H11" s="95" t="str">
        <f>A11</f>
        <v>Ludrovský Ján</v>
      </c>
      <c r="I11" s="8">
        <f>B11</f>
        <v>0</v>
      </c>
      <c r="J11" s="12">
        <f>C11</f>
        <v>72</v>
      </c>
      <c r="K11" s="14">
        <f>D11</f>
        <v>38</v>
      </c>
      <c r="L11" s="14">
        <f>E11</f>
        <v>3</v>
      </c>
      <c r="M11" s="16">
        <f>IF(ISBLANK(J11),"",J11+K11)</f>
        <v>110</v>
      </c>
    </row>
    <row r="12" spans="1:13" ht="12.75" customHeight="1">
      <c r="A12" s="103"/>
      <c r="B12" s="10"/>
      <c r="C12" s="11">
        <v>77</v>
      </c>
      <c r="D12" s="11">
        <v>26</v>
      </c>
      <c r="E12" s="15">
        <v>2</v>
      </c>
      <c r="F12" s="17">
        <f>IF(ISBLANK(C12),"",C12+D12)</f>
        <v>103</v>
      </c>
      <c r="H12" s="96"/>
      <c r="I12" s="10">
        <f aca="true" t="shared" si="1" ref="I12:L14">B12</f>
        <v>0</v>
      </c>
      <c r="J12" s="13">
        <f t="shared" si="1"/>
        <v>77</v>
      </c>
      <c r="K12" s="15">
        <f t="shared" si="1"/>
        <v>26</v>
      </c>
      <c r="L12" s="15">
        <f t="shared" si="1"/>
        <v>2</v>
      </c>
      <c r="M12" s="17">
        <f>IF(ISBLANK(J12),"",J12+K12)</f>
        <v>103</v>
      </c>
    </row>
    <row r="13" spans="1:13" ht="12.75" customHeight="1">
      <c r="A13" s="103"/>
      <c r="B13" s="10"/>
      <c r="C13" s="11">
        <v>71</v>
      </c>
      <c r="D13" s="11">
        <v>42</v>
      </c>
      <c r="E13" s="15">
        <v>2</v>
      </c>
      <c r="F13" s="17">
        <f>IF(ISBLANK(C13),"",C13+D13)</f>
        <v>113</v>
      </c>
      <c r="H13" s="96"/>
      <c r="I13" s="10">
        <f t="shared" si="1"/>
        <v>0</v>
      </c>
      <c r="J13" s="13">
        <f t="shared" si="1"/>
        <v>71</v>
      </c>
      <c r="K13" s="15">
        <f t="shared" si="1"/>
        <v>42</v>
      </c>
      <c r="L13" s="15">
        <f t="shared" si="1"/>
        <v>2</v>
      </c>
      <c r="M13" s="17">
        <f>IF(ISBLANK(J13),"",J13+K13)</f>
        <v>113</v>
      </c>
    </row>
    <row r="14" spans="1:13" ht="12.75" customHeight="1" thickBot="1">
      <c r="A14" s="103"/>
      <c r="B14" s="22"/>
      <c r="C14" s="23">
        <v>85</v>
      </c>
      <c r="D14" s="23">
        <v>42</v>
      </c>
      <c r="E14" s="24">
        <v>2</v>
      </c>
      <c r="F14" s="25">
        <f>IF(ISBLANK(C14),"",C14+D14)</f>
        <v>127</v>
      </c>
      <c r="H14" s="96"/>
      <c r="I14" s="22">
        <f t="shared" si="1"/>
        <v>0</v>
      </c>
      <c r="J14" s="27">
        <f t="shared" si="1"/>
        <v>85</v>
      </c>
      <c r="K14" s="24">
        <f t="shared" si="1"/>
        <v>42</v>
      </c>
      <c r="L14" s="24">
        <f t="shared" si="1"/>
        <v>2</v>
      </c>
      <c r="M14" s="25">
        <f>IF(ISBLANK(J14),"",J14+K14)</f>
        <v>127</v>
      </c>
    </row>
    <row r="15" spans="1:13" ht="16.5" customHeight="1" thickBot="1" thickTop="1">
      <c r="A15" s="104"/>
      <c r="B15" s="18" t="s">
        <v>5</v>
      </c>
      <c r="C15" s="19">
        <f>IF(ISNUMBER(C11),SUM(C11:C14),"")</f>
        <v>305</v>
      </c>
      <c r="D15" s="19">
        <f>IF(ISNUMBER(D11),SUM(D11:D14),"")</f>
        <v>148</v>
      </c>
      <c r="E15" s="20">
        <f>IF(ISNUMBER(E11),SUM(E11:E14),"")</f>
        <v>9</v>
      </c>
      <c r="F15" s="21">
        <f>IF(ISNUMBER(F11),SUM(F11:F14),"")</f>
        <v>453</v>
      </c>
      <c r="H15" s="97"/>
      <c r="I15" s="18" t="s">
        <v>5</v>
      </c>
      <c r="J15" s="26">
        <f>IF(ISNUMBER(J11),SUM(J11:J14),"")</f>
        <v>305</v>
      </c>
      <c r="K15" s="20">
        <f>IF(ISNUMBER(K11),SUM(K11:K14),"")</f>
        <v>148</v>
      </c>
      <c r="L15" s="20">
        <f>IF(ISNUMBER(L11),SUM(L11:L14),"")</f>
        <v>9</v>
      </c>
      <c r="M15" s="21">
        <f>IF(ISNUMBER(M11),SUM(M11:M14),"")</f>
        <v>453</v>
      </c>
    </row>
    <row r="16" ht="13.5" thickBot="1"/>
    <row r="17" spans="1:13" s="28" customFormat="1" ht="21.75" customHeight="1" thickBot="1">
      <c r="A17" s="98" t="s">
        <v>8</v>
      </c>
      <c r="B17" s="99"/>
      <c r="C17" s="29">
        <f>SUM(C10+C15)</f>
        <v>653</v>
      </c>
      <c r="D17" s="29">
        <f>SUM(D10+D15)</f>
        <v>296</v>
      </c>
      <c r="E17" s="29">
        <f>SUM(E10+E15)</f>
        <v>16</v>
      </c>
      <c r="F17" s="32">
        <f>SUM(F10+F15)</f>
        <v>949</v>
      </c>
      <c r="H17" s="98" t="s">
        <v>8</v>
      </c>
      <c r="I17" s="99"/>
      <c r="J17" s="30">
        <f>J10+J15</f>
        <v>653</v>
      </c>
      <c r="K17" s="30">
        <f>K10+K15</f>
        <v>296</v>
      </c>
      <c r="L17" s="30">
        <f>L10+L15</f>
        <v>16</v>
      </c>
      <c r="M17" s="31">
        <f>M10+M15</f>
        <v>949</v>
      </c>
    </row>
    <row r="18" ht="31.5" customHeight="1"/>
    <row r="19" spans="1:13" s="2" customFormat="1" ht="34.5" customHeight="1" thickBot="1">
      <c r="A19" s="105" t="s">
        <v>58</v>
      </c>
      <c r="B19" s="105"/>
      <c r="C19" s="105"/>
      <c r="D19" s="105"/>
      <c r="E19" s="105"/>
      <c r="F19" s="105"/>
      <c r="G19" s="1"/>
      <c r="H19" s="105" t="s">
        <v>58</v>
      </c>
      <c r="I19" s="105"/>
      <c r="J19" s="105"/>
      <c r="K19" s="105"/>
      <c r="L19" s="105"/>
      <c r="M19" s="105"/>
    </row>
    <row r="20" spans="1:13" ht="25.5" customHeight="1" thickBot="1">
      <c r="A20" s="33" t="s">
        <v>4</v>
      </c>
      <c r="B20" s="111" t="s">
        <v>102</v>
      </c>
      <c r="C20" s="111"/>
      <c r="D20" s="111"/>
      <c r="E20" s="111"/>
      <c r="F20" s="112"/>
      <c r="G20" s="3"/>
      <c r="H20" s="33" t="s">
        <v>4</v>
      </c>
      <c r="I20" s="111" t="str">
        <f>B20</f>
        <v>ŠUMPERK 2</v>
      </c>
      <c r="J20" s="111"/>
      <c r="K20" s="111"/>
      <c r="L20" s="111"/>
      <c r="M20" s="112"/>
    </row>
    <row r="21" spans="1:13" ht="12.75" customHeight="1">
      <c r="A21" s="109" t="s">
        <v>0</v>
      </c>
      <c r="B21" s="100" t="s">
        <v>1</v>
      </c>
      <c r="C21" s="106" t="s">
        <v>2</v>
      </c>
      <c r="D21" s="107"/>
      <c r="E21" s="107"/>
      <c r="F21" s="108"/>
      <c r="H21" s="109" t="s">
        <v>0</v>
      </c>
      <c r="I21" s="100" t="s">
        <v>1</v>
      </c>
      <c r="J21" s="106" t="s">
        <v>2</v>
      </c>
      <c r="K21" s="107"/>
      <c r="L21" s="107"/>
      <c r="M21" s="108"/>
    </row>
    <row r="22" spans="1:13" ht="13.5" thickBot="1">
      <c r="A22" s="110"/>
      <c r="B22" s="101"/>
      <c r="C22" s="5" t="s">
        <v>3</v>
      </c>
      <c r="D22" s="6" t="s">
        <v>6</v>
      </c>
      <c r="E22" s="6" t="s">
        <v>7</v>
      </c>
      <c r="F22" s="7" t="s">
        <v>8</v>
      </c>
      <c r="H22" s="110"/>
      <c r="I22" s="101"/>
      <c r="J22" s="5" t="s">
        <v>3</v>
      </c>
      <c r="K22" s="6" t="s">
        <v>6</v>
      </c>
      <c r="L22" s="6" t="s">
        <v>7</v>
      </c>
      <c r="M22" s="7" t="s">
        <v>8</v>
      </c>
    </row>
    <row r="23" spans="1:8" ht="13.5" thickBot="1">
      <c r="A23" s="3"/>
      <c r="H23" s="3"/>
    </row>
    <row r="24" spans="1:13" ht="12.75" customHeight="1">
      <c r="A24" s="102" t="s">
        <v>106</v>
      </c>
      <c r="B24" s="8"/>
      <c r="C24" s="9">
        <v>80</v>
      </c>
      <c r="D24" s="9">
        <v>35</v>
      </c>
      <c r="E24" s="14">
        <v>2</v>
      </c>
      <c r="F24" s="16">
        <f>IF(ISBLANK(C24),"",C24+D24)</f>
        <v>115</v>
      </c>
      <c r="H24" s="95" t="str">
        <f>A24</f>
        <v>Semrád Jan</v>
      </c>
      <c r="I24" s="8">
        <f>B24</f>
        <v>0</v>
      </c>
      <c r="J24" s="12">
        <f>C24</f>
        <v>80</v>
      </c>
      <c r="K24" s="14">
        <f>D24</f>
        <v>35</v>
      </c>
      <c r="L24" s="14">
        <f>E24</f>
        <v>2</v>
      </c>
      <c r="M24" s="16">
        <f>IF(ISBLANK(J24),"",J24+K24)</f>
        <v>115</v>
      </c>
    </row>
    <row r="25" spans="1:13" ht="12.75" customHeight="1">
      <c r="A25" s="103"/>
      <c r="B25" s="10"/>
      <c r="C25" s="11">
        <v>91</v>
      </c>
      <c r="D25" s="11">
        <v>44</v>
      </c>
      <c r="E25" s="15">
        <v>2</v>
      </c>
      <c r="F25" s="17">
        <f>IF(ISBLANK(C25),"",C25+D25)</f>
        <v>135</v>
      </c>
      <c r="H25" s="96"/>
      <c r="I25" s="10">
        <f aca="true" t="shared" si="2" ref="I25:L27">B25</f>
        <v>0</v>
      </c>
      <c r="J25" s="13">
        <f t="shared" si="2"/>
        <v>91</v>
      </c>
      <c r="K25" s="15">
        <f t="shared" si="2"/>
        <v>44</v>
      </c>
      <c r="L25" s="15">
        <f t="shared" si="2"/>
        <v>2</v>
      </c>
      <c r="M25" s="17">
        <f>IF(ISBLANK(J25),"",J25+K25)</f>
        <v>135</v>
      </c>
    </row>
    <row r="26" spans="1:13" ht="12.75" customHeight="1">
      <c r="A26" s="103"/>
      <c r="B26" s="10"/>
      <c r="C26" s="11">
        <v>84</v>
      </c>
      <c r="D26" s="11">
        <v>40</v>
      </c>
      <c r="E26" s="15">
        <v>2</v>
      </c>
      <c r="F26" s="17">
        <f>IF(ISBLANK(C26),"",C26+D26)</f>
        <v>124</v>
      </c>
      <c r="H26" s="96"/>
      <c r="I26" s="10">
        <f t="shared" si="2"/>
        <v>0</v>
      </c>
      <c r="J26" s="13">
        <f t="shared" si="2"/>
        <v>84</v>
      </c>
      <c r="K26" s="15">
        <f t="shared" si="2"/>
        <v>40</v>
      </c>
      <c r="L26" s="15">
        <f t="shared" si="2"/>
        <v>2</v>
      </c>
      <c r="M26" s="17">
        <f>IF(ISBLANK(J26),"",J26+K26)</f>
        <v>124</v>
      </c>
    </row>
    <row r="27" spans="1:13" ht="12.75" customHeight="1" thickBot="1">
      <c r="A27" s="103"/>
      <c r="B27" s="22"/>
      <c r="C27" s="23">
        <v>93</v>
      </c>
      <c r="D27" s="23">
        <v>51</v>
      </c>
      <c r="E27" s="24">
        <v>0</v>
      </c>
      <c r="F27" s="25">
        <f>IF(ISBLANK(C27),"",C27+D27)</f>
        <v>144</v>
      </c>
      <c r="H27" s="96"/>
      <c r="I27" s="22">
        <f t="shared" si="2"/>
        <v>0</v>
      </c>
      <c r="J27" s="27">
        <f t="shared" si="2"/>
        <v>93</v>
      </c>
      <c r="K27" s="24">
        <f t="shared" si="2"/>
        <v>51</v>
      </c>
      <c r="L27" s="24">
        <f t="shared" si="2"/>
        <v>0</v>
      </c>
      <c r="M27" s="25">
        <f>IF(ISBLANK(J27),"",J27+K27)</f>
        <v>144</v>
      </c>
    </row>
    <row r="28" spans="1:13" ht="16.5" customHeight="1" thickBot="1" thickTop="1">
      <c r="A28" s="104"/>
      <c r="B28" s="18" t="s">
        <v>5</v>
      </c>
      <c r="C28" s="19">
        <f>IF(ISNUMBER(C24),SUM(C24:C27),"")</f>
        <v>348</v>
      </c>
      <c r="D28" s="19">
        <f>IF(ISNUMBER(D24),SUM(D24:D27),"")</f>
        <v>170</v>
      </c>
      <c r="E28" s="20">
        <f>IF(ISNUMBER(E24),SUM(E24:E27),"")</f>
        <v>6</v>
      </c>
      <c r="F28" s="21">
        <f>IF(ISNUMBER(F24),SUM(F24:F27),"")</f>
        <v>518</v>
      </c>
      <c r="H28" s="97"/>
      <c r="I28" s="18" t="s">
        <v>5</v>
      </c>
      <c r="J28" s="26">
        <f>IF(ISNUMBER(J24),SUM(J24:J27),"")</f>
        <v>348</v>
      </c>
      <c r="K28" s="20">
        <f>IF(ISNUMBER(K24),SUM(K24:K27),"")</f>
        <v>170</v>
      </c>
      <c r="L28" s="20">
        <f>IF(ISNUMBER(L24),SUM(L24:L27),"")</f>
        <v>6</v>
      </c>
      <c r="M28" s="21">
        <f>IF(ISNUMBER(M24),SUM(M24:M27),"")</f>
        <v>518</v>
      </c>
    </row>
    <row r="29" spans="1:13" ht="12.75" customHeight="1">
      <c r="A29" s="102" t="s">
        <v>105</v>
      </c>
      <c r="B29" s="8"/>
      <c r="C29" s="9">
        <v>77</v>
      </c>
      <c r="D29" s="9">
        <v>33</v>
      </c>
      <c r="E29" s="14">
        <v>2</v>
      </c>
      <c r="F29" s="16">
        <f>IF(ISBLANK(C29),"",C29+D29)</f>
        <v>110</v>
      </c>
      <c r="H29" s="95" t="str">
        <f>A29</f>
        <v>Mrkos Miroslav</v>
      </c>
      <c r="I29" s="8">
        <f>B29</f>
        <v>0</v>
      </c>
      <c r="J29" s="12">
        <f>C29</f>
        <v>77</v>
      </c>
      <c r="K29" s="14">
        <f>D29</f>
        <v>33</v>
      </c>
      <c r="L29" s="14">
        <f>E29</f>
        <v>2</v>
      </c>
      <c r="M29" s="16">
        <f>IF(ISBLANK(J29),"",J29+K29)</f>
        <v>110</v>
      </c>
    </row>
    <row r="30" spans="1:13" ht="12.75" customHeight="1">
      <c r="A30" s="103"/>
      <c r="B30" s="10"/>
      <c r="C30" s="11">
        <v>72</v>
      </c>
      <c r="D30" s="11">
        <v>33</v>
      </c>
      <c r="E30" s="15">
        <v>1</v>
      </c>
      <c r="F30" s="17">
        <f>IF(ISBLANK(C30),"",C30+D30)</f>
        <v>105</v>
      </c>
      <c r="H30" s="96"/>
      <c r="I30" s="10">
        <f aca="true" t="shared" si="3" ref="I30:L32">B30</f>
        <v>0</v>
      </c>
      <c r="J30" s="13">
        <f t="shared" si="3"/>
        <v>72</v>
      </c>
      <c r="K30" s="15">
        <f t="shared" si="3"/>
        <v>33</v>
      </c>
      <c r="L30" s="15">
        <f t="shared" si="3"/>
        <v>1</v>
      </c>
      <c r="M30" s="17">
        <f>IF(ISBLANK(J30),"",J30+K30)</f>
        <v>105</v>
      </c>
    </row>
    <row r="31" spans="1:13" ht="12.75" customHeight="1">
      <c r="A31" s="103"/>
      <c r="B31" s="10"/>
      <c r="C31" s="11">
        <v>80</v>
      </c>
      <c r="D31" s="11">
        <v>25</v>
      </c>
      <c r="E31" s="15">
        <v>2</v>
      </c>
      <c r="F31" s="17">
        <f>IF(ISBLANK(C31),"",C31+D31)</f>
        <v>105</v>
      </c>
      <c r="H31" s="96"/>
      <c r="I31" s="10">
        <f t="shared" si="3"/>
        <v>0</v>
      </c>
      <c r="J31" s="13">
        <f t="shared" si="3"/>
        <v>80</v>
      </c>
      <c r="K31" s="15">
        <f t="shared" si="3"/>
        <v>25</v>
      </c>
      <c r="L31" s="15">
        <f t="shared" si="3"/>
        <v>2</v>
      </c>
      <c r="M31" s="17">
        <f>IF(ISBLANK(J31),"",J31+K31)</f>
        <v>105</v>
      </c>
    </row>
    <row r="32" spans="1:13" ht="12.75" customHeight="1" thickBot="1">
      <c r="A32" s="103"/>
      <c r="B32" s="22"/>
      <c r="C32" s="23">
        <v>69</v>
      </c>
      <c r="D32" s="23">
        <v>26</v>
      </c>
      <c r="E32" s="24">
        <v>5</v>
      </c>
      <c r="F32" s="25">
        <f>IF(ISBLANK(C32),"",C32+D32)</f>
        <v>95</v>
      </c>
      <c r="H32" s="96"/>
      <c r="I32" s="22">
        <f t="shared" si="3"/>
        <v>0</v>
      </c>
      <c r="J32" s="27">
        <f t="shared" si="3"/>
        <v>69</v>
      </c>
      <c r="K32" s="24">
        <f t="shared" si="3"/>
        <v>26</v>
      </c>
      <c r="L32" s="24">
        <f t="shared" si="3"/>
        <v>5</v>
      </c>
      <c r="M32" s="25">
        <f>IF(ISBLANK(J32),"",J32+K32)</f>
        <v>95</v>
      </c>
    </row>
    <row r="33" spans="1:13" ht="16.5" customHeight="1" thickBot="1" thickTop="1">
      <c r="A33" s="104"/>
      <c r="B33" s="18" t="s">
        <v>5</v>
      </c>
      <c r="C33" s="19">
        <f>IF(ISNUMBER(C29),SUM(C29:C32),"")</f>
        <v>298</v>
      </c>
      <c r="D33" s="19">
        <f>IF(ISNUMBER(D29),SUM(D29:D32),"")</f>
        <v>117</v>
      </c>
      <c r="E33" s="20">
        <f>IF(ISNUMBER(E29),SUM(E29:E32),"")</f>
        <v>10</v>
      </c>
      <c r="F33" s="21">
        <f>IF(ISNUMBER(F29),SUM(F29:F32),"")</f>
        <v>415</v>
      </c>
      <c r="H33" s="97"/>
      <c r="I33" s="18" t="s">
        <v>5</v>
      </c>
      <c r="J33" s="26">
        <f>IF(ISNUMBER(J29),SUM(J29:J32),"")</f>
        <v>298</v>
      </c>
      <c r="K33" s="20">
        <f>IF(ISNUMBER(K29),SUM(K29:K32),"")</f>
        <v>117</v>
      </c>
      <c r="L33" s="20">
        <f>IF(ISNUMBER(L29),SUM(L29:L32),"")</f>
        <v>10</v>
      </c>
      <c r="M33" s="21">
        <f>IF(ISNUMBER(M29),SUM(M29:M32),"")</f>
        <v>415</v>
      </c>
    </row>
    <row r="34" ht="13.5" thickBot="1"/>
    <row r="35" spans="1:13" s="28" customFormat="1" ht="21.75" customHeight="1" thickBot="1">
      <c r="A35" s="98" t="s">
        <v>8</v>
      </c>
      <c r="B35" s="99"/>
      <c r="C35" s="29">
        <f>SUM(C28+C33)</f>
        <v>646</v>
      </c>
      <c r="D35" s="29">
        <f>SUM(D28+D33)</f>
        <v>287</v>
      </c>
      <c r="E35" s="29">
        <f>SUM(E28+E33)</f>
        <v>16</v>
      </c>
      <c r="F35" s="32">
        <f>SUM(F28+F33)</f>
        <v>933</v>
      </c>
      <c r="H35" s="98" t="s">
        <v>8</v>
      </c>
      <c r="I35" s="99"/>
      <c r="J35" s="30">
        <f>J28+J33</f>
        <v>646</v>
      </c>
      <c r="K35" s="30">
        <f>K28+K33</f>
        <v>287</v>
      </c>
      <c r="L35" s="30">
        <f>L28+L33</f>
        <v>16</v>
      </c>
      <c r="M35" s="31">
        <f>M28+M33</f>
        <v>933</v>
      </c>
    </row>
    <row r="36" ht="31.5" customHeight="1"/>
    <row r="37" spans="1:13" s="2" customFormat="1" ht="34.5" customHeight="1" thickBot="1">
      <c r="A37" s="105" t="s">
        <v>58</v>
      </c>
      <c r="B37" s="105"/>
      <c r="C37" s="105"/>
      <c r="D37" s="105"/>
      <c r="E37" s="105"/>
      <c r="F37" s="105"/>
      <c r="G37" s="1"/>
      <c r="H37" s="105" t="s">
        <v>58</v>
      </c>
      <c r="I37" s="105"/>
      <c r="J37" s="105"/>
      <c r="K37" s="105"/>
      <c r="L37" s="105"/>
      <c r="M37" s="105"/>
    </row>
    <row r="38" spans="1:13" ht="25.5" customHeight="1" thickBot="1">
      <c r="A38" s="33" t="s">
        <v>4</v>
      </c>
      <c r="B38" s="111" t="s">
        <v>110</v>
      </c>
      <c r="C38" s="111"/>
      <c r="D38" s="111"/>
      <c r="E38" s="111"/>
      <c r="F38" s="112"/>
      <c r="G38" s="3"/>
      <c r="H38" s="33" t="s">
        <v>4</v>
      </c>
      <c r="I38" s="111" t="str">
        <f>B38</f>
        <v>MARODI 1</v>
      </c>
      <c r="J38" s="111"/>
      <c r="K38" s="111"/>
      <c r="L38" s="111"/>
      <c r="M38" s="112"/>
    </row>
    <row r="39" spans="1:13" ht="12.75" customHeight="1">
      <c r="A39" s="109" t="s">
        <v>0</v>
      </c>
      <c r="B39" s="100" t="s">
        <v>1</v>
      </c>
      <c r="C39" s="106" t="s">
        <v>2</v>
      </c>
      <c r="D39" s="107"/>
      <c r="E39" s="107"/>
      <c r="F39" s="108"/>
      <c r="H39" s="109" t="s">
        <v>0</v>
      </c>
      <c r="I39" s="100" t="s">
        <v>1</v>
      </c>
      <c r="J39" s="106" t="s">
        <v>2</v>
      </c>
      <c r="K39" s="107"/>
      <c r="L39" s="107"/>
      <c r="M39" s="108"/>
    </row>
    <row r="40" spans="1:13" ht="13.5" thickBot="1">
      <c r="A40" s="110"/>
      <c r="B40" s="101"/>
      <c r="C40" s="5" t="s">
        <v>3</v>
      </c>
      <c r="D40" s="6" t="s">
        <v>6</v>
      </c>
      <c r="E40" s="6" t="s">
        <v>7</v>
      </c>
      <c r="F40" s="7" t="s">
        <v>8</v>
      </c>
      <c r="H40" s="110"/>
      <c r="I40" s="101"/>
      <c r="J40" s="5" t="s">
        <v>3</v>
      </c>
      <c r="K40" s="6" t="s">
        <v>6</v>
      </c>
      <c r="L40" s="6" t="s">
        <v>7</v>
      </c>
      <c r="M40" s="7" t="s">
        <v>8</v>
      </c>
    </row>
    <row r="41" spans="1:8" ht="13.5" thickBot="1">
      <c r="A41" s="3"/>
      <c r="H41" s="3"/>
    </row>
    <row r="42" spans="1:13" ht="12.75" customHeight="1">
      <c r="A42" s="102" t="s">
        <v>111</v>
      </c>
      <c r="B42" s="8">
        <v>1</v>
      </c>
      <c r="C42" s="9">
        <v>85</v>
      </c>
      <c r="D42" s="9">
        <v>40</v>
      </c>
      <c r="E42" s="14">
        <v>3</v>
      </c>
      <c r="F42" s="16">
        <f>IF(ISBLANK(C42),"",C42+D42)</f>
        <v>125</v>
      </c>
      <c r="H42" s="95" t="str">
        <f>A42</f>
        <v>Grulich František</v>
      </c>
      <c r="I42" s="8">
        <f>B42</f>
        <v>1</v>
      </c>
      <c r="J42" s="12">
        <f>C42</f>
        <v>85</v>
      </c>
      <c r="K42" s="14">
        <f>D42</f>
        <v>40</v>
      </c>
      <c r="L42" s="14">
        <f>E42</f>
        <v>3</v>
      </c>
      <c r="M42" s="16">
        <f>IF(ISBLANK(J42),"",J42+K42)</f>
        <v>125</v>
      </c>
    </row>
    <row r="43" spans="1:13" ht="12.75" customHeight="1">
      <c r="A43" s="103"/>
      <c r="B43" s="10">
        <v>2</v>
      </c>
      <c r="C43" s="11">
        <v>86</v>
      </c>
      <c r="D43" s="11">
        <v>42</v>
      </c>
      <c r="E43" s="15">
        <v>3</v>
      </c>
      <c r="F43" s="17">
        <f>IF(ISBLANK(C43),"",C43+D43)</f>
        <v>128</v>
      </c>
      <c r="H43" s="96"/>
      <c r="I43" s="10">
        <f aca="true" t="shared" si="4" ref="I43:L45">B43</f>
        <v>2</v>
      </c>
      <c r="J43" s="13">
        <f t="shared" si="4"/>
        <v>86</v>
      </c>
      <c r="K43" s="15">
        <f t="shared" si="4"/>
        <v>42</v>
      </c>
      <c r="L43" s="15">
        <f t="shared" si="4"/>
        <v>3</v>
      </c>
      <c r="M43" s="17">
        <f>IF(ISBLANK(J43),"",J43+K43)</f>
        <v>128</v>
      </c>
    </row>
    <row r="44" spans="1:13" ht="12.75" customHeight="1">
      <c r="A44" s="103"/>
      <c r="B44" s="10">
        <v>4</v>
      </c>
      <c r="C44" s="11">
        <v>86</v>
      </c>
      <c r="D44" s="11">
        <v>35</v>
      </c>
      <c r="E44" s="15">
        <v>3</v>
      </c>
      <c r="F44" s="17">
        <f>IF(ISBLANK(C44),"",C44+D44)</f>
        <v>121</v>
      </c>
      <c r="H44" s="96"/>
      <c r="I44" s="10">
        <f t="shared" si="4"/>
        <v>4</v>
      </c>
      <c r="J44" s="13">
        <f t="shared" si="4"/>
        <v>86</v>
      </c>
      <c r="K44" s="15">
        <f t="shared" si="4"/>
        <v>35</v>
      </c>
      <c r="L44" s="15">
        <f t="shared" si="4"/>
        <v>3</v>
      </c>
      <c r="M44" s="17">
        <f>IF(ISBLANK(J44),"",J44+K44)</f>
        <v>121</v>
      </c>
    </row>
    <row r="45" spans="1:13" ht="12.75" customHeight="1" thickBot="1">
      <c r="A45" s="103"/>
      <c r="B45" s="22">
        <v>3</v>
      </c>
      <c r="C45" s="23">
        <v>86</v>
      </c>
      <c r="D45" s="23">
        <v>25</v>
      </c>
      <c r="E45" s="24">
        <v>3</v>
      </c>
      <c r="F45" s="25">
        <f>IF(ISBLANK(C45),"",C45+D45)</f>
        <v>111</v>
      </c>
      <c r="H45" s="96"/>
      <c r="I45" s="22">
        <f t="shared" si="4"/>
        <v>3</v>
      </c>
      <c r="J45" s="27">
        <f t="shared" si="4"/>
        <v>86</v>
      </c>
      <c r="K45" s="24">
        <f t="shared" si="4"/>
        <v>25</v>
      </c>
      <c r="L45" s="24">
        <f t="shared" si="4"/>
        <v>3</v>
      </c>
      <c r="M45" s="25">
        <f>IF(ISBLANK(J45),"",J45+K45)</f>
        <v>111</v>
      </c>
    </row>
    <row r="46" spans="1:13" ht="16.5" customHeight="1" thickBot="1" thickTop="1">
      <c r="A46" s="104"/>
      <c r="B46" s="18" t="s">
        <v>5</v>
      </c>
      <c r="C46" s="19">
        <f>IF(ISNUMBER(C42),SUM(C42:C45),"")</f>
        <v>343</v>
      </c>
      <c r="D46" s="19">
        <f>IF(ISNUMBER(D42),SUM(D42:D45),"")</f>
        <v>142</v>
      </c>
      <c r="E46" s="20">
        <f>IF(ISNUMBER(E42),SUM(E42:E45),"")</f>
        <v>12</v>
      </c>
      <c r="F46" s="21">
        <f>IF(ISNUMBER(F42),SUM(F42:F45),"")</f>
        <v>485</v>
      </c>
      <c r="H46" s="97"/>
      <c r="I46" s="18" t="s">
        <v>5</v>
      </c>
      <c r="J46" s="26">
        <f>IF(ISNUMBER(J42),SUM(J42:J45),"")</f>
        <v>343</v>
      </c>
      <c r="K46" s="20">
        <f>IF(ISNUMBER(K42),SUM(K42:K45),"")</f>
        <v>142</v>
      </c>
      <c r="L46" s="20">
        <f>IF(ISNUMBER(L42),SUM(L42:L45),"")</f>
        <v>12</v>
      </c>
      <c r="M46" s="21">
        <f>IF(ISNUMBER(M42),SUM(M42:M45),"")</f>
        <v>485</v>
      </c>
    </row>
    <row r="47" spans="1:13" ht="12.75" customHeight="1">
      <c r="A47" s="102" t="s">
        <v>112</v>
      </c>
      <c r="B47" s="8">
        <v>2</v>
      </c>
      <c r="C47" s="9">
        <v>82</v>
      </c>
      <c r="D47" s="9">
        <v>34</v>
      </c>
      <c r="E47" s="14">
        <v>2</v>
      </c>
      <c r="F47" s="16">
        <f>IF(ISBLANK(C47),"",C47+D47)</f>
        <v>116</v>
      </c>
      <c r="H47" s="95" t="str">
        <f>A47</f>
        <v>Heisig Rudolf</v>
      </c>
      <c r="I47" s="8">
        <f>B47</f>
        <v>2</v>
      </c>
      <c r="J47" s="12">
        <f>C47</f>
        <v>82</v>
      </c>
      <c r="K47" s="14">
        <f>D47</f>
        <v>34</v>
      </c>
      <c r="L47" s="14">
        <f>E47</f>
        <v>2</v>
      </c>
      <c r="M47" s="16">
        <f>IF(ISBLANK(J47),"",J47+K47)</f>
        <v>116</v>
      </c>
    </row>
    <row r="48" spans="1:13" ht="12.75" customHeight="1">
      <c r="A48" s="103"/>
      <c r="B48" s="10">
        <v>1</v>
      </c>
      <c r="C48" s="11">
        <v>89</v>
      </c>
      <c r="D48" s="11">
        <v>34</v>
      </c>
      <c r="E48" s="15">
        <v>4</v>
      </c>
      <c r="F48" s="17">
        <f>IF(ISBLANK(C48),"",C48+D48)</f>
        <v>123</v>
      </c>
      <c r="H48" s="96"/>
      <c r="I48" s="10">
        <f aca="true" t="shared" si="5" ref="I48:L50">B48</f>
        <v>1</v>
      </c>
      <c r="J48" s="13">
        <f t="shared" si="5"/>
        <v>89</v>
      </c>
      <c r="K48" s="15">
        <f t="shared" si="5"/>
        <v>34</v>
      </c>
      <c r="L48" s="15">
        <f t="shared" si="5"/>
        <v>4</v>
      </c>
      <c r="M48" s="17">
        <f>IF(ISBLANK(J48),"",J48+K48)</f>
        <v>123</v>
      </c>
    </row>
    <row r="49" spans="1:13" ht="12.75" customHeight="1">
      <c r="A49" s="103"/>
      <c r="B49" s="10">
        <v>3</v>
      </c>
      <c r="C49" s="11">
        <v>85</v>
      </c>
      <c r="D49" s="11">
        <v>42</v>
      </c>
      <c r="E49" s="15">
        <v>1</v>
      </c>
      <c r="F49" s="17">
        <f>IF(ISBLANK(C49),"",C49+D49)</f>
        <v>127</v>
      </c>
      <c r="H49" s="96"/>
      <c r="I49" s="10">
        <f t="shared" si="5"/>
        <v>3</v>
      </c>
      <c r="J49" s="13">
        <f t="shared" si="5"/>
        <v>85</v>
      </c>
      <c r="K49" s="15">
        <f t="shared" si="5"/>
        <v>42</v>
      </c>
      <c r="L49" s="15">
        <f t="shared" si="5"/>
        <v>1</v>
      </c>
      <c r="M49" s="17">
        <f>IF(ISBLANK(J49),"",J49+K49)</f>
        <v>127</v>
      </c>
    </row>
    <row r="50" spans="1:13" ht="12.75" customHeight="1" thickBot="1">
      <c r="A50" s="103"/>
      <c r="B50" s="22">
        <v>4</v>
      </c>
      <c r="C50" s="23">
        <v>83</v>
      </c>
      <c r="D50" s="23">
        <v>33</v>
      </c>
      <c r="E50" s="24">
        <v>5</v>
      </c>
      <c r="F50" s="25">
        <f>IF(ISBLANK(C50),"",C50+D50)</f>
        <v>116</v>
      </c>
      <c r="H50" s="96"/>
      <c r="I50" s="22">
        <f t="shared" si="5"/>
        <v>4</v>
      </c>
      <c r="J50" s="27">
        <f t="shared" si="5"/>
        <v>83</v>
      </c>
      <c r="K50" s="24">
        <f t="shared" si="5"/>
        <v>33</v>
      </c>
      <c r="L50" s="24">
        <f t="shared" si="5"/>
        <v>5</v>
      </c>
      <c r="M50" s="25">
        <f>IF(ISBLANK(J50),"",J50+K50)</f>
        <v>116</v>
      </c>
    </row>
    <row r="51" spans="1:13" ht="16.5" customHeight="1" thickBot="1" thickTop="1">
      <c r="A51" s="104"/>
      <c r="B51" s="18" t="s">
        <v>5</v>
      </c>
      <c r="C51" s="19">
        <f>IF(ISNUMBER(C47),SUM(C47:C50),"")</f>
        <v>339</v>
      </c>
      <c r="D51" s="19">
        <f>IF(ISNUMBER(D47),SUM(D47:D50),"")</f>
        <v>143</v>
      </c>
      <c r="E51" s="20">
        <f>IF(ISNUMBER(E47),SUM(E47:E50),"")</f>
        <v>12</v>
      </c>
      <c r="F51" s="21">
        <f>IF(ISNUMBER(F47),SUM(F47:F50),"")</f>
        <v>482</v>
      </c>
      <c r="H51" s="97"/>
      <c r="I51" s="18" t="s">
        <v>5</v>
      </c>
      <c r="J51" s="26">
        <f>IF(ISNUMBER(J47),SUM(J47:J50),"")</f>
        <v>339</v>
      </c>
      <c r="K51" s="20">
        <f>IF(ISNUMBER(K47),SUM(K47:K50),"")</f>
        <v>143</v>
      </c>
      <c r="L51" s="20">
        <f>IF(ISNUMBER(L47),SUM(L47:L50),"")</f>
        <v>12</v>
      </c>
      <c r="M51" s="21">
        <f>IF(ISNUMBER(M47),SUM(M47:M50),"")</f>
        <v>482</v>
      </c>
    </row>
    <row r="52" ht="13.5" thickBot="1"/>
    <row r="53" spans="1:13" s="28" customFormat="1" ht="21.75" customHeight="1" thickBot="1">
      <c r="A53" s="98" t="s">
        <v>8</v>
      </c>
      <c r="B53" s="99"/>
      <c r="C53" s="29">
        <f>SUM(C46+C51)</f>
        <v>682</v>
      </c>
      <c r="D53" s="29">
        <f>SUM(D46+D51)</f>
        <v>285</v>
      </c>
      <c r="E53" s="29">
        <f>SUM(E46+E51)</f>
        <v>24</v>
      </c>
      <c r="F53" s="32">
        <f>SUM(F46+F51)</f>
        <v>967</v>
      </c>
      <c r="H53" s="98" t="s">
        <v>8</v>
      </c>
      <c r="I53" s="99"/>
      <c r="J53" s="30">
        <f>J46+J51</f>
        <v>682</v>
      </c>
      <c r="K53" s="30">
        <f>K46+K51</f>
        <v>285</v>
      </c>
      <c r="L53" s="30">
        <f>L46+L51</f>
        <v>24</v>
      </c>
      <c r="M53" s="31">
        <f>M46+M51</f>
        <v>967</v>
      </c>
    </row>
  </sheetData>
  <sheetProtection/>
  <mergeCells count="48">
    <mergeCell ref="A42:A46"/>
    <mergeCell ref="H42:H46"/>
    <mergeCell ref="A47:A51"/>
    <mergeCell ref="H47:H51"/>
    <mergeCell ref="A53:B53"/>
    <mergeCell ref="H53:I53"/>
    <mergeCell ref="A37:F37"/>
    <mergeCell ref="H37:M37"/>
    <mergeCell ref="B38:F38"/>
    <mergeCell ref="I38:M38"/>
    <mergeCell ref="A39:A40"/>
    <mergeCell ref="B39:B40"/>
    <mergeCell ref="C39:F39"/>
    <mergeCell ref="H39:H40"/>
    <mergeCell ref="I39:I40"/>
    <mergeCell ref="J39:M39"/>
    <mergeCell ref="A24:A28"/>
    <mergeCell ref="H24:H28"/>
    <mergeCell ref="A29:A33"/>
    <mergeCell ref="H29:H33"/>
    <mergeCell ref="A35:B35"/>
    <mergeCell ref="H35:I35"/>
    <mergeCell ref="C21:F21"/>
    <mergeCell ref="H21:H22"/>
    <mergeCell ref="A19:F19"/>
    <mergeCell ref="H19:M19"/>
    <mergeCell ref="B20:F20"/>
    <mergeCell ref="I20:M20"/>
    <mergeCell ref="I21:I22"/>
    <mergeCell ref="J21:M21"/>
    <mergeCell ref="A21:A22"/>
    <mergeCell ref="B21:B22"/>
    <mergeCell ref="A6:A10"/>
    <mergeCell ref="H6:H10"/>
    <mergeCell ref="A11:A15"/>
    <mergeCell ref="H11:H15"/>
    <mergeCell ref="A17:B17"/>
    <mergeCell ref="H17:I17"/>
    <mergeCell ref="A1:F1"/>
    <mergeCell ref="H1:M1"/>
    <mergeCell ref="B2:F2"/>
    <mergeCell ref="I2:M2"/>
    <mergeCell ref="I3:I4"/>
    <mergeCell ref="J3:M3"/>
    <mergeCell ref="A3:A4"/>
    <mergeCell ref="B3:B4"/>
    <mergeCell ref="C3:F3"/>
    <mergeCell ref="H3:H4"/>
  </mergeCells>
  <printOptions horizontalCentered="1" verticalCentered="1"/>
  <pageMargins left="0.3937007874015748" right="0.3937007874015748" top="0.6692913385826772" bottom="0.35433070866141736" header="0.2755905511811024" footer="0.2362204724409449"/>
  <pageSetup orientation="portrait" paperSize="9" scale="90" r:id="rId10"/>
  <legacyDrawing r:id="rId9"/>
  <oleObjects>
    <oleObject progId="Document" shapeId="120000" r:id="rId1"/>
    <oleObject progId="Document" shapeId="120001" r:id="rId2"/>
    <oleObject progId="Document" shapeId="120002" r:id="rId3"/>
    <oleObject progId="Document" shapeId="120003" r:id="rId4"/>
    <oleObject progId="Document" shapeId="120004" r:id="rId5"/>
    <oleObject progId="Document" shapeId="120005" r:id="rId6"/>
    <oleObject progId="Document" shapeId="120006" r:id="rId7"/>
    <oleObject progId="Document" shapeId="120007" r:id="rId8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A1:F21"/>
  <sheetViews>
    <sheetView showGridLines="0" zoomScale="75" zoomScaleNormal="75" zoomScalePageLayoutView="0" workbookViewId="0" topLeftCell="A1">
      <selection activeCell="C11" sqref="C11"/>
    </sheetView>
  </sheetViews>
  <sheetFormatPr defaultColWidth="9.140625" defaultRowHeight="15"/>
  <cols>
    <col min="1" max="1" width="4.7109375" style="37" customWidth="1"/>
    <col min="2" max="2" width="26.8515625" style="37" customWidth="1"/>
    <col min="3" max="5" width="10.7109375" style="37" customWidth="1"/>
    <col min="6" max="6" width="4.7109375" style="37" customWidth="1"/>
    <col min="7" max="16384" width="9.140625" style="37" customWidth="1"/>
  </cols>
  <sheetData>
    <row r="1" spans="1:6" ht="55.5" customHeight="1" thickBot="1">
      <c r="A1" s="34"/>
      <c r="B1" s="35"/>
      <c r="C1" s="35"/>
      <c r="D1" s="35"/>
      <c r="E1" s="35"/>
      <c r="F1" s="36"/>
    </row>
    <row r="2" spans="1:6" ht="27.75" customHeight="1" thickBot="1">
      <c r="A2" s="38"/>
      <c r="B2" s="64" t="s">
        <v>13</v>
      </c>
      <c r="C2" s="118" t="str">
        <f>'zápis 6'!B2</f>
        <v>ŠUMPERK 1</v>
      </c>
      <c r="D2" s="118"/>
      <c r="E2" s="119"/>
      <c r="F2" s="39"/>
    </row>
    <row r="3" spans="1:6" ht="27.75" customHeight="1" thickBot="1">
      <c r="A3" s="38"/>
      <c r="B3" s="65" t="s">
        <v>9</v>
      </c>
      <c r="C3" s="53" t="s">
        <v>10</v>
      </c>
      <c r="D3" s="40" t="s">
        <v>11</v>
      </c>
      <c r="E3" s="41" t="s">
        <v>12</v>
      </c>
      <c r="F3" s="39"/>
    </row>
    <row r="4" spans="1:6" ht="27.75" customHeight="1" thickTop="1">
      <c r="A4" s="38"/>
      <c r="B4" s="69" t="str">
        <f>'zápis 6'!A6</f>
        <v>Adámek Miroslav</v>
      </c>
      <c r="C4" s="55">
        <f>'zápis 6'!C10</f>
        <v>348</v>
      </c>
      <c r="D4" s="55">
        <f>'zápis 6'!D10</f>
        <v>148</v>
      </c>
      <c r="E4" s="43">
        <f>SUM(C4:D4)</f>
        <v>496</v>
      </c>
      <c r="F4" s="39"/>
    </row>
    <row r="5" spans="1:6" ht="27.75" customHeight="1" thickBot="1">
      <c r="A5" s="38"/>
      <c r="B5" s="62" t="str">
        <f>'zápis 6'!A11</f>
        <v>Ludrovský Ján</v>
      </c>
      <c r="C5" s="54">
        <f>'zápis 6'!C15</f>
        <v>305</v>
      </c>
      <c r="D5" s="54">
        <f>'zápis 6'!D15</f>
        <v>148</v>
      </c>
      <c r="E5" s="52">
        <f>SUM(C5:D5)</f>
        <v>453</v>
      </c>
      <c r="F5" s="39"/>
    </row>
    <row r="6" spans="1:6" ht="27.75" customHeight="1" thickBot="1">
      <c r="A6" s="38"/>
      <c r="B6" s="66" t="s">
        <v>8</v>
      </c>
      <c r="C6" s="63">
        <f>SUM(C4:C5)</f>
        <v>653</v>
      </c>
      <c r="D6" s="47">
        <f>SUM(D4:D5)</f>
        <v>296</v>
      </c>
      <c r="E6" s="46">
        <f>SUM(E4:E5)</f>
        <v>949</v>
      </c>
      <c r="F6" s="39"/>
    </row>
    <row r="7" spans="1:6" ht="27.75" customHeight="1">
      <c r="A7" s="48"/>
      <c r="B7" s="49"/>
      <c r="C7" s="50"/>
      <c r="D7" s="50"/>
      <c r="E7" s="50"/>
      <c r="F7" s="51"/>
    </row>
    <row r="8" spans="1:6" ht="55.5" customHeight="1" thickBot="1">
      <c r="A8" s="34"/>
      <c r="B8" s="35"/>
      <c r="C8" s="35"/>
      <c r="D8" s="35"/>
      <c r="E8" s="35"/>
      <c r="F8" s="36"/>
    </row>
    <row r="9" spans="1:6" ht="27.75" customHeight="1" thickBot="1">
      <c r="A9" s="38"/>
      <c r="B9" s="64" t="s">
        <v>13</v>
      </c>
      <c r="C9" s="116" t="str">
        <f>'zápis 6'!B20</f>
        <v>ŠUMPERK 2</v>
      </c>
      <c r="D9" s="116"/>
      <c r="E9" s="117"/>
      <c r="F9" s="39"/>
    </row>
    <row r="10" spans="1:6" ht="27.75" customHeight="1" thickBot="1">
      <c r="A10" s="38"/>
      <c r="B10" s="65" t="s">
        <v>9</v>
      </c>
      <c r="C10" s="53" t="s">
        <v>10</v>
      </c>
      <c r="D10" s="40" t="s">
        <v>11</v>
      </c>
      <c r="E10" s="41" t="s">
        <v>12</v>
      </c>
      <c r="F10" s="39"/>
    </row>
    <row r="11" spans="1:6" ht="27.75" customHeight="1" thickTop="1">
      <c r="A11" s="38"/>
      <c r="B11" s="68" t="str">
        <f>'zápis 6'!A24</f>
        <v>Semrád Jan</v>
      </c>
      <c r="C11" s="55">
        <f>'zápis 6'!C28</f>
        <v>348</v>
      </c>
      <c r="D11" s="42">
        <f>'zápis 6'!D28</f>
        <v>170</v>
      </c>
      <c r="E11" s="43">
        <f>SUM(C11:D11)</f>
        <v>518</v>
      </c>
      <c r="F11" s="39"/>
    </row>
    <row r="12" spans="1:6" ht="27.75" customHeight="1" thickBot="1">
      <c r="A12" s="38"/>
      <c r="B12" s="68" t="str">
        <f>'zápis 6'!A29</f>
        <v>Mrkos Miroslav</v>
      </c>
      <c r="C12" s="67">
        <f>'zápis 6'!C33</f>
        <v>298</v>
      </c>
      <c r="D12" s="44">
        <f>'zápis 6'!D33</f>
        <v>117</v>
      </c>
      <c r="E12" s="45">
        <f>SUM(C12:D12)</f>
        <v>415</v>
      </c>
      <c r="F12" s="39"/>
    </row>
    <row r="13" spans="1:6" ht="27.75" customHeight="1" thickBot="1">
      <c r="A13" s="38"/>
      <c r="B13" s="66" t="s">
        <v>8</v>
      </c>
      <c r="C13" s="63">
        <f>SUM(C11:C12)</f>
        <v>646</v>
      </c>
      <c r="D13" s="46">
        <f>SUM(D11:D12)</f>
        <v>287</v>
      </c>
      <c r="E13" s="46">
        <f>SUM(E11:E12)</f>
        <v>933</v>
      </c>
      <c r="F13" s="39"/>
    </row>
    <row r="14" spans="1:6" ht="27.75" customHeight="1">
      <c r="A14" s="48"/>
      <c r="B14" s="49"/>
      <c r="C14" s="50"/>
      <c r="D14" s="50"/>
      <c r="E14" s="50"/>
      <c r="F14" s="51"/>
    </row>
    <row r="15" spans="1:6" ht="55.5" customHeight="1" thickBot="1">
      <c r="A15" s="34"/>
      <c r="B15" s="35"/>
      <c r="C15" s="35"/>
      <c r="D15" s="35"/>
      <c r="E15" s="35"/>
      <c r="F15" s="36"/>
    </row>
    <row r="16" spans="1:6" ht="27.75" customHeight="1" thickBot="1">
      <c r="A16" s="38"/>
      <c r="B16" s="64" t="s">
        <v>13</v>
      </c>
      <c r="C16" s="116" t="str">
        <f>'zápis 6'!B38</f>
        <v>MARODI 1</v>
      </c>
      <c r="D16" s="116"/>
      <c r="E16" s="117"/>
      <c r="F16" s="39"/>
    </row>
    <row r="17" spans="1:6" ht="27.75" customHeight="1" thickBot="1">
      <c r="A17" s="38"/>
      <c r="B17" s="65" t="s">
        <v>9</v>
      </c>
      <c r="C17" s="53" t="s">
        <v>10</v>
      </c>
      <c r="D17" s="40" t="s">
        <v>11</v>
      </c>
      <c r="E17" s="41" t="s">
        <v>12</v>
      </c>
      <c r="F17" s="39"/>
    </row>
    <row r="18" spans="1:6" ht="27.75" customHeight="1" thickTop="1">
      <c r="A18" s="38"/>
      <c r="B18" s="68" t="str">
        <f>'zápis 6'!A42</f>
        <v>Grulich František</v>
      </c>
      <c r="C18" s="55">
        <f>'zápis 6'!C46</f>
        <v>343</v>
      </c>
      <c r="D18" s="42">
        <f>'zápis 6'!D46</f>
        <v>142</v>
      </c>
      <c r="E18" s="43">
        <f>SUM(C18:D18)</f>
        <v>485</v>
      </c>
      <c r="F18" s="39"/>
    </row>
    <row r="19" spans="1:6" ht="27.75" customHeight="1" thickBot="1">
      <c r="A19" s="38"/>
      <c r="B19" s="68" t="str">
        <f>'zápis 6'!A47</f>
        <v>Heisig Rudolf</v>
      </c>
      <c r="C19" s="67">
        <f>'zápis 6'!C51</f>
        <v>339</v>
      </c>
      <c r="D19" s="44">
        <f>'zápis 6'!D51</f>
        <v>143</v>
      </c>
      <c r="E19" s="45">
        <f>SUM(C19:D19)</f>
        <v>482</v>
      </c>
      <c r="F19" s="39"/>
    </row>
    <row r="20" spans="1:6" ht="27.75" customHeight="1" thickBot="1">
      <c r="A20" s="38"/>
      <c r="B20" s="66" t="s">
        <v>8</v>
      </c>
      <c r="C20" s="63">
        <f>SUM(C18:C19)</f>
        <v>682</v>
      </c>
      <c r="D20" s="46">
        <f>SUM(D18:D19)</f>
        <v>285</v>
      </c>
      <c r="E20" s="46">
        <f>SUM(E18:E19)</f>
        <v>967</v>
      </c>
      <c r="F20" s="39"/>
    </row>
    <row r="21" spans="1:6" ht="27.75" customHeight="1">
      <c r="A21" s="48"/>
      <c r="B21" s="49"/>
      <c r="C21" s="50"/>
      <c r="D21" s="50"/>
      <c r="E21" s="50"/>
      <c r="F21" s="51"/>
    </row>
  </sheetData>
  <sheetProtection/>
  <mergeCells count="3">
    <mergeCell ref="C2:E2"/>
    <mergeCell ref="C9:E9"/>
    <mergeCell ref="C16:E16"/>
  </mergeCells>
  <printOptions horizontalCentered="1" verticalCentered="1"/>
  <pageMargins left="0.7874015748031497" right="0.7874015748031497" top="0.2362204724409449" bottom="0.2362204724409449" header="0.2362204724409449" footer="0.2755905511811024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53"/>
  <sheetViews>
    <sheetView zoomScale="110" zoomScaleNormal="110" zoomScalePageLayoutView="0" workbookViewId="0" topLeftCell="A25">
      <selection activeCell="E50" sqref="E50"/>
    </sheetView>
  </sheetViews>
  <sheetFormatPr defaultColWidth="9.140625" defaultRowHeight="15"/>
  <cols>
    <col min="1" max="1" width="14.8515625" style="4" customWidth="1"/>
    <col min="2" max="6" width="7.140625" style="4" customWidth="1"/>
    <col min="7" max="7" width="1.57421875" style="4" customWidth="1"/>
    <col min="8" max="8" width="14.8515625" style="4" customWidth="1"/>
    <col min="9" max="13" width="7.140625" style="4" customWidth="1"/>
    <col min="14" max="16384" width="9.140625" style="4" customWidth="1"/>
  </cols>
  <sheetData>
    <row r="1" spans="1:13" s="2" customFormat="1" ht="34.5" customHeight="1" thickBot="1">
      <c r="A1" s="105" t="s">
        <v>58</v>
      </c>
      <c r="B1" s="105"/>
      <c r="C1" s="105"/>
      <c r="D1" s="105"/>
      <c r="E1" s="105"/>
      <c r="F1" s="105"/>
      <c r="G1" s="1"/>
      <c r="H1" s="105" t="s">
        <v>58</v>
      </c>
      <c r="I1" s="105"/>
      <c r="J1" s="105"/>
      <c r="K1" s="105"/>
      <c r="L1" s="105"/>
      <c r="M1" s="105"/>
    </row>
    <row r="2" spans="1:13" ht="25.5" customHeight="1" thickBot="1">
      <c r="A2" s="33" t="s">
        <v>4</v>
      </c>
      <c r="B2" s="111" t="s">
        <v>113</v>
      </c>
      <c r="C2" s="111"/>
      <c r="D2" s="111"/>
      <c r="E2" s="111"/>
      <c r="F2" s="112"/>
      <c r="G2" s="3"/>
      <c r="H2" s="33" t="s">
        <v>4</v>
      </c>
      <c r="I2" s="111" t="str">
        <f>B2</f>
        <v>MARODI 2</v>
      </c>
      <c r="J2" s="111"/>
      <c r="K2" s="111"/>
      <c r="L2" s="111"/>
      <c r="M2" s="112"/>
    </row>
    <row r="3" spans="1:13" ht="12.75" customHeight="1">
      <c r="A3" s="109" t="s">
        <v>0</v>
      </c>
      <c r="B3" s="100" t="s">
        <v>1</v>
      </c>
      <c r="C3" s="106" t="s">
        <v>2</v>
      </c>
      <c r="D3" s="107"/>
      <c r="E3" s="107"/>
      <c r="F3" s="108"/>
      <c r="H3" s="109" t="s">
        <v>0</v>
      </c>
      <c r="I3" s="100" t="s">
        <v>1</v>
      </c>
      <c r="J3" s="106" t="s">
        <v>2</v>
      </c>
      <c r="K3" s="107"/>
      <c r="L3" s="107"/>
      <c r="M3" s="108"/>
    </row>
    <row r="4" spans="1:13" ht="13.5" thickBot="1">
      <c r="A4" s="110"/>
      <c r="B4" s="101"/>
      <c r="C4" s="5" t="s">
        <v>3</v>
      </c>
      <c r="D4" s="6" t="s">
        <v>6</v>
      </c>
      <c r="E4" s="6" t="s">
        <v>7</v>
      </c>
      <c r="F4" s="7" t="s">
        <v>8</v>
      </c>
      <c r="H4" s="110"/>
      <c r="I4" s="101"/>
      <c r="J4" s="5" t="s">
        <v>3</v>
      </c>
      <c r="K4" s="6" t="s">
        <v>6</v>
      </c>
      <c r="L4" s="6" t="s">
        <v>7</v>
      </c>
      <c r="M4" s="7" t="s">
        <v>8</v>
      </c>
    </row>
    <row r="5" spans="1:8" ht="13.5" thickBot="1">
      <c r="A5" s="3"/>
      <c r="H5" s="3"/>
    </row>
    <row r="6" spans="1:13" ht="12.75" customHeight="1">
      <c r="A6" s="121" t="s">
        <v>114</v>
      </c>
      <c r="B6" s="8">
        <v>3</v>
      </c>
      <c r="C6" s="9">
        <v>78</v>
      </c>
      <c r="D6" s="9">
        <v>16</v>
      </c>
      <c r="E6" s="14">
        <v>7</v>
      </c>
      <c r="F6" s="16">
        <f>IF(ISBLANK(C6),"",C6+D6)</f>
        <v>94</v>
      </c>
      <c r="H6" s="95" t="str">
        <f>A6</f>
        <v>Grulichová Táňa</v>
      </c>
      <c r="I6" s="8">
        <f>B6</f>
        <v>3</v>
      </c>
      <c r="J6" s="12">
        <f>C6</f>
        <v>78</v>
      </c>
      <c r="K6" s="14">
        <f>D6</f>
        <v>16</v>
      </c>
      <c r="L6" s="14">
        <f>E6</f>
        <v>7</v>
      </c>
      <c r="M6" s="16">
        <f>IF(ISBLANK(J6),"",J6+K6)</f>
        <v>94</v>
      </c>
    </row>
    <row r="7" spans="1:13" ht="12.75" customHeight="1">
      <c r="A7" s="122"/>
      <c r="B7" s="10">
        <v>4</v>
      </c>
      <c r="C7" s="11">
        <v>62</v>
      </c>
      <c r="D7" s="11">
        <v>17</v>
      </c>
      <c r="E7" s="15">
        <v>9</v>
      </c>
      <c r="F7" s="17">
        <f>IF(ISBLANK(C7),"",C7+D7)</f>
        <v>79</v>
      </c>
      <c r="H7" s="96"/>
      <c r="I7" s="10">
        <f aca="true" t="shared" si="0" ref="I7:L9">B7</f>
        <v>4</v>
      </c>
      <c r="J7" s="13">
        <f t="shared" si="0"/>
        <v>62</v>
      </c>
      <c r="K7" s="15">
        <f t="shared" si="0"/>
        <v>17</v>
      </c>
      <c r="L7" s="15">
        <f t="shared" si="0"/>
        <v>9</v>
      </c>
      <c r="M7" s="17">
        <f>IF(ISBLANK(J7),"",J7+K7)</f>
        <v>79</v>
      </c>
    </row>
    <row r="8" spans="1:13" ht="12.75" customHeight="1">
      <c r="A8" s="122"/>
      <c r="B8" s="10">
        <v>2</v>
      </c>
      <c r="C8" s="11">
        <v>71</v>
      </c>
      <c r="D8" s="11">
        <v>25</v>
      </c>
      <c r="E8" s="15">
        <v>6</v>
      </c>
      <c r="F8" s="17">
        <f>IF(ISBLANK(C8),"",C8+D8)</f>
        <v>96</v>
      </c>
      <c r="H8" s="96"/>
      <c r="I8" s="10">
        <f t="shared" si="0"/>
        <v>2</v>
      </c>
      <c r="J8" s="13">
        <f t="shared" si="0"/>
        <v>71</v>
      </c>
      <c r="K8" s="15">
        <f t="shared" si="0"/>
        <v>25</v>
      </c>
      <c r="L8" s="15">
        <f t="shared" si="0"/>
        <v>6</v>
      </c>
      <c r="M8" s="17">
        <f>IF(ISBLANK(J8),"",J8+K8)</f>
        <v>96</v>
      </c>
    </row>
    <row r="9" spans="1:13" ht="12.75" customHeight="1" thickBot="1">
      <c r="A9" s="122"/>
      <c r="B9" s="22">
        <v>1</v>
      </c>
      <c r="C9" s="23">
        <v>79</v>
      </c>
      <c r="D9" s="23">
        <v>33</v>
      </c>
      <c r="E9" s="24">
        <v>1</v>
      </c>
      <c r="F9" s="25">
        <f>IF(ISBLANK(C9),"",C9+D9)</f>
        <v>112</v>
      </c>
      <c r="H9" s="96"/>
      <c r="I9" s="22">
        <f t="shared" si="0"/>
        <v>1</v>
      </c>
      <c r="J9" s="27">
        <f t="shared" si="0"/>
        <v>79</v>
      </c>
      <c r="K9" s="24">
        <f t="shared" si="0"/>
        <v>33</v>
      </c>
      <c r="L9" s="24">
        <f t="shared" si="0"/>
        <v>1</v>
      </c>
      <c r="M9" s="25">
        <f>IF(ISBLANK(J9),"",J9+K9)</f>
        <v>112</v>
      </c>
    </row>
    <row r="10" spans="1:13" ht="16.5" customHeight="1" thickBot="1" thickTop="1">
      <c r="A10" s="123"/>
      <c r="B10" s="18" t="s">
        <v>5</v>
      </c>
      <c r="C10" s="19">
        <f>IF(ISNUMBER(C6),SUM(C6:C9),"")</f>
        <v>290</v>
      </c>
      <c r="D10" s="19">
        <f>IF(ISNUMBER(D6),SUM(D6:D9),"")</f>
        <v>91</v>
      </c>
      <c r="E10" s="20">
        <f>IF(ISNUMBER(E6),SUM(E6:E9),"")</f>
        <v>23</v>
      </c>
      <c r="F10" s="21">
        <f>IF(ISNUMBER(F6),SUM(F6:F9),"")</f>
        <v>381</v>
      </c>
      <c r="H10" s="97"/>
      <c r="I10" s="18" t="s">
        <v>5</v>
      </c>
      <c r="J10" s="26">
        <f>IF(ISNUMBER(J6),SUM(J6:J9),"")</f>
        <v>290</v>
      </c>
      <c r="K10" s="20">
        <f>IF(ISNUMBER(K6),SUM(K6:K9),"")</f>
        <v>91</v>
      </c>
      <c r="L10" s="20">
        <f>IF(ISNUMBER(L6),SUM(L6:L9),"")</f>
        <v>23</v>
      </c>
      <c r="M10" s="21">
        <f>IF(ISNUMBER(M6),SUM(M6:M9),"")</f>
        <v>381</v>
      </c>
    </row>
    <row r="11" spans="1:13" ht="12.75" customHeight="1">
      <c r="A11" s="102" t="s">
        <v>115</v>
      </c>
      <c r="B11" s="8">
        <v>4</v>
      </c>
      <c r="C11" s="9">
        <v>74</v>
      </c>
      <c r="D11" s="9">
        <v>18</v>
      </c>
      <c r="E11" s="14">
        <v>4</v>
      </c>
      <c r="F11" s="16">
        <f>IF(ISBLANK(C11),"",C11+D11)</f>
        <v>92</v>
      </c>
      <c r="H11" s="95" t="str">
        <f>A11</f>
        <v>Jurášová Alena</v>
      </c>
      <c r="I11" s="8">
        <f>B11</f>
        <v>4</v>
      </c>
      <c r="J11" s="12">
        <f>C11</f>
        <v>74</v>
      </c>
      <c r="K11" s="14">
        <f>D11</f>
        <v>18</v>
      </c>
      <c r="L11" s="14">
        <f>E11</f>
        <v>4</v>
      </c>
      <c r="M11" s="16">
        <f>IF(ISBLANK(J11),"",J11+K11)</f>
        <v>92</v>
      </c>
    </row>
    <row r="12" spans="1:13" ht="12.75" customHeight="1">
      <c r="A12" s="103"/>
      <c r="B12" s="10">
        <v>3</v>
      </c>
      <c r="C12" s="11">
        <v>72</v>
      </c>
      <c r="D12" s="11">
        <v>41</v>
      </c>
      <c r="E12" s="15">
        <v>3</v>
      </c>
      <c r="F12" s="17">
        <f>IF(ISBLANK(C12),"",C12+D12)</f>
        <v>113</v>
      </c>
      <c r="H12" s="96"/>
      <c r="I12" s="10">
        <f aca="true" t="shared" si="1" ref="I12:L14">B12</f>
        <v>3</v>
      </c>
      <c r="J12" s="13">
        <f t="shared" si="1"/>
        <v>72</v>
      </c>
      <c r="K12" s="15">
        <f t="shared" si="1"/>
        <v>41</v>
      </c>
      <c r="L12" s="15">
        <f t="shared" si="1"/>
        <v>3</v>
      </c>
      <c r="M12" s="17">
        <f>IF(ISBLANK(J12),"",J12+K12)</f>
        <v>113</v>
      </c>
    </row>
    <row r="13" spans="1:13" ht="12.75" customHeight="1">
      <c r="A13" s="103"/>
      <c r="B13" s="10">
        <v>1</v>
      </c>
      <c r="C13" s="11">
        <v>67</v>
      </c>
      <c r="D13" s="11">
        <v>32</v>
      </c>
      <c r="E13" s="15">
        <v>2</v>
      </c>
      <c r="F13" s="17">
        <f>IF(ISBLANK(C13),"",C13+D13)</f>
        <v>99</v>
      </c>
      <c r="H13" s="96"/>
      <c r="I13" s="10">
        <f t="shared" si="1"/>
        <v>1</v>
      </c>
      <c r="J13" s="13">
        <f t="shared" si="1"/>
        <v>67</v>
      </c>
      <c r="K13" s="15">
        <f t="shared" si="1"/>
        <v>32</v>
      </c>
      <c r="L13" s="15">
        <f t="shared" si="1"/>
        <v>2</v>
      </c>
      <c r="M13" s="17">
        <f>IF(ISBLANK(J13),"",J13+K13)</f>
        <v>99</v>
      </c>
    </row>
    <row r="14" spans="1:13" ht="12.75" customHeight="1" thickBot="1">
      <c r="A14" s="103"/>
      <c r="B14" s="22">
        <v>2</v>
      </c>
      <c r="C14" s="23">
        <v>66</v>
      </c>
      <c r="D14" s="23">
        <v>18</v>
      </c>
      <c r="E14" s="24">
        <v>4</v>
      </c>
      <c r="F14" s="25">
        <f>IF(ISBLANK(C14),"",C14+D14)</f>
        <v>84</v>
      </c>
      <c r="H14" s="96"/>
      <c r="I14" s="22">
        <f t="shared" si="1"/>
        <v>2</v>
      </c>
      <c r="J14" s="27">
        <f t="shared" si="1"/>
        <v>66</v>
      </c>
      <c r="K14" s="24">
        <f t="shared" si="1"/>
        <v>18</v>
      </c>
      <c r="L14" s="24">
        <f t="shared" si="1"/>
        <v>4</v>
      </c>
      <c r="M14" s="25">
        <f>IF(ISBLANK(J14),"",J14+K14)</f>
        <v>84</v>
      </c>
    </row>
    <row r="15" spans="1:13" ht="16.5" customHeight="1" thickBot="1" thickTop="1">
      <c r="A15" s="104"/>
      <c r="B15" s="18" t="s">
        <v>5</v>
      </c>
      <c r="C15" s="19">
        <f>IF(ISNUMBER(C11),SUM(C11:C14),"")</f>
        <v>279</v>
      </c>
      <c r="D15" s="19">
        <f>IF(ISNUMBER(D11),SUM(D11:D14),"")</f>
        <v>109</v>
      </c>
      <c r="E15" s="20">
        <f>IF(ISNUMBER(E11),SUM(E11:E14),"")</f>
        <v>13</v>
      </c>
      <c r="F15" s="21">
        <f>IF(ISNUMBER(F11),SUM(F11:F14),"")</f>
        <v>388</v>
      </c>
      <c r="H15" s="97"/>
      <c r="I15" s="18" t="s">
        <v>5</v>
      </c>
      <c r="J15" s="26">
        <f>IF(ISNUMBER(J11),SUM(J11:J14),"")</f>
        <v>279</v>
      </c>
      <c r="K15" s="20">
        <f>IF(ISNUMBER(K11),SUM(K11:K14),"")</f>
        <v>109</v>
      </c>
      <c r="L15" s="20">
        <f>IF(ISNUMBER(L11),SUM(L11:L14),"")</f>
        <v>13</v>
      </c>
      <c r="M15" s="21">
        <f>IF(ISNUMBER(M11),SUM(M11:M14),"")</f>
        <v>388</v>
      </c>
    </row>
    <row r="16" ht="13.5" thickBot="1"/>
    <row r="17" spans="1:13" s="28" customFormat="1" ht="21.75" customHeight="1" thickBot="1">
      <c r="A17" s="98" t="s">
        <v>8</v>
      </c>
      <c r="B17" s="99"/>
      <c r="C17" s="29">
        <f>SUM(C10+C15)</f>
        <v>569</v>
      </c>
      <c r="D17" s="29">
        <f>SUM(D10+D15)</f>
        <v>200</v>
      </c>
      <c r="E17" s="29">
        <f>SUM(E10+E15)</f>
        <v>36</v>
      </c>
      <c r="F17" s="32">
        <f>SUM(F10+F15)</f>
        <v>769</v>
      </c>
      <c r="H17" s="98" t="s">
        <v>8</v>
      </c>
      <c r="I17" s="99"/>
      <c r="J17" s="30">
        <f>J10+J15</f>
        <v>569</v>
      </c>
      <c r="K17" s="30">
        <f>K10+K15</f>
        <v>200</v>
      </c>
      <c r="L17" s="30">
        <f>L10+L15</f>
        <v>36</v>
      </c>
      <c r="M17" s="31">
        <f>M10+M15</f>
        <v>769</v>
      </c>
    </row>
    <row r="18" ht="31.5" customHeight="1"/>
    <row r="19" spans="1:13" s="2" customFormat="1" ht="34.5" customHeight="1" thickBot="1">
      <c r="A19" s="105" t="s">
        <v>58</v>
      </c>
      <c r="B19" s="105"/>
      <c r="C19" s="105"/>
      <c r="D19" s="105"/>
      <c r="E19" s="105"/>
      <c r="F19" s="105"/>
      <c r="G19" s="1"/>
      <c r="H19" s="105" t="s">
        <v>58</v>
      </c>
      <c r="I19" s="105"/>
      <c r="J19" s="105"/>
      <c r="K19" s="105"/>
      <c r="L19" s="105"/>
      <c r="M19" s="105"/>
    </row>
    <row r="20" spans="1:13" ht="25.5" customHeight="1" thickBot="1">
      <c r="A20" s="33" t="s">
        <v>4</v>
      </c>
      <c r="B20" s="111" t="s">
        <v>116</v>
      </c>
      <c r="C20" s="111"/>
      <c r="D20" s="111"/>
      <c r="E20" s="111"/>
      <c r="F20" s="112"/>
      <c r="G20" s="3"/>
      <c r="H20" s="33" t="s">
        <v>4</v>
      </c>
      <c r="I20" s="111" t="str">
        <f>B20</f>
        <v>MARODI 3</v>
      </c>
      <c r="J20" s="111"/>
      <c r="K20" s="111"/>
      <c r="L20" s="111"/>
      <c r="M20" s="112"/>
    </row>
    <row r="21" spans="1:13" ht="12.75" customHeight="1">
      <c r="A21" s="109" t="s">
        <v>0</v>
      </c>
      <c r="B21" s="100" t="s">
        <v>1</v>
      </c>
      <c r="C21" s="106" t="s">
        <v>2</v>
      </c>
      <c r="D21" s="107"/>
      <c r="E21" s="107"/>
      <c r="F21" s="108"/>
      <c r="H21" s="109" t="s">
        <v>0</v>
      </c>
      <c r="I21" s="100" t="s">
        <v>1</v>
      </c>
      <c r="J21" s="106" t="s">
        <v>2</v>
      </c>
      <c r="K21" s="107"/>
      <c r="L21" s="107"/>
      <c r="M21" s="108"/>
    </row>
    <row r="22" spans="1:13" ht="13.5" thickBot="1">
      <c r="A22" s="110"/>
      <c r="B22" s="101"/>
      <c r="C22" s="5" t="s">
        <v>3</v>
      </c>
      <c r="D22" s="6" t="s">
        <v>6</v>
      </c>
      <c r="E22" s="6" t="s">
        <v>7</v>
      </c>
      <c r="F22" s="7" t="s">
        <v>8</v>
      </c>
      <c r="H22" s="110"/>
      <c r="I22" s="101"/>
      <c r="J22" s="5" t="s">
        <v>3</v>
      </c>
      <c r="K22" s="6" t="s">
        <v>6</v>
      </c>
      <c r="L22" s="6" t="s">
        <v>7</v>
      </c>
      <c r="M22" s="7" t="s">
        <v>8</v>
      </c>
    </row>
    <row r="23" spans="1:8" ht="13.5" thickBot="1">
      <c r="A23" s="3"/>
      <c r="H23" s="3"/>
    </row>
    <row r="24" spans="1:13" ht="12.75" customHeight="1">
      <c r="A24" s="102" t="s">
        <v>117</v>
      </c>
      <c r="B24" s="8">
        <v>1</v>
      </c>
      <c r="C24" s="9">
        <v>69</v>
      </c>
      <c r="D24" s="9">
        <v>25</v>
      </c>
      <c r="E24" s="14">
        <v>2</v>
      </c>
      <c r="F24" s="16">
        <f>IF(ISBLANK(C24),"",C24+D24)</f>
        <v>94</v>
      </c>
      <c r="H24" s="95" t="str">
        <f>A24</f>
        <v>Doleželová Dana</v>
      </c>
      <c r="I24" s="8">
        <f>B24</f>
        <v>1</v>
      </c>
      <c r="J24" s="12">
        <f>C24</f>
        <v>69</v>
      </c>
      <c r="K24" s="14">
        <f>D24</f>
        <v>25</v>
      </c>
      <c r="L24" s="14">
        <f>E24</f>
        <v>2</v>
      </c>
      <c r="M24" s="16">
        <f>IF(ISBLANK(J24),"",J24+K24)</f>
        <v>94</v>
      </c>
    </row>
    <row r="25" spans="1:13" ht="12.75" customHeight="1">
      <c r="A25" s="103"/>
      <c r="B25" s="10">
        <v>2</v>
      </c>
      <c r="C25" s="11">
        <v>90</v>
      </c>
      <c r="D25" s="11">
        <v>18</v>
      </c>
      <c r="E25" s="15">
        <v>4</v>
      </c>
      <c r="F25" s="17">
        <f>IF(ISBLANK(C25),"",C25+D25)</f>
        <v>108</v>
      </c>
      <c r="H25" s="96"/>
      <c r="I25" s="10">
        <f aca="true" t="shared" si="2" ref="I25:L27">B25</f>
        <v>2</v>
      </c>
      <c r="J25" s="13">
        <f t="shared" si="2"/>
        <v>90</v>
      </c>
      <c r="K25" s="15">
        <f t="shared" si="2"/>
        <v>18</v>
      </c>
      <c r="L25" s="15">
        <f t="shared" si="2"/>
        <v>4</v>
      </c>
      <c r="M25" s="17">
        <f>IF(ISBLANK(J25),"",J25+K25)</f>
        <v>108</v>
      </c>
    </row>
    <row r="26" spans="1:13" ht="12.75" customHeight="1">
      <c r="A26" s="103"/>
      <c r="B26" s="10">
        <v>4</v>
      </c>
      <c r="C26" s="11">
        <v>85</v>
      </c>
      <c r="D26" s="11">
        <v>36</v>
      </c>
      <c r="E26" s="15">
        <v>2</v>
      </c>
      <c r="F26" s="17">
        <f>IF(ISBLANK(C26),"",C26+D26)</f>
        <v>121</v>
      </c>
      <c r="H26" s="96"/>
      <c r="I26" s="10">
        <f t="shared" si="2"/>
        <v>4</v>
      </c>
      <c r="J26" s="13">
        <f t="shared" si="2"/>
        <v>85</v>
      </c>
      <c r="K26" s="15">
        <f t="shared" si="2"/>
        <v>36</v>
      </c>
      <c r="L26" s="15">
        <f t="shared" si="2"/>
        <v>2</v>
      </c>
      <c r="M26" s="17">
        <f>IF(ISBLANK(J26),"",J26+K26)</f>
        <v>121</v>
      </c>
    </row>
    <row r="27" spans="1:13" ht="12.75" customHeight="1" thickBot="1">
      <c r="A27" s="103"/>
      <c r="B27" s="22">
        <v>3</v>
      </c>
      <c r="C27" s="23">
        <v>88</v>
      </c>
      <c r="D27" s="23">
        <v>33</v>
      </c>
      <c r="E27" s="24">
        <v>3</v>
      </c>
      <c r="F27" s="25">
        <f>IF(ISBLANK(C27),"",C27+D27)</f>
        <v>121</v>
      </c>
      <c r="H27" s="96"/>
      <c r="I27" s="22">
        <f t="shared" si="2"/>
        <v>3</v>
      </c>
      <c r="J27" s="27">
        <f t="shared" si="2"/>
        <v>88</v>
      </c>
      <c r="K27" s="24">
        <f t="shared" si="2"/>
        <v>33</v>
      </c>
      <c r="L27" s="24">
        <f t="shared" si="2"/>
        <v>3</v>
      </c>
      <c r="M27" s="25">
        <f>IF(ISBLANK(J27),"",J27+K27)</f>
        <v>121</v>
      </c>
    </row>
    <row r="28" spans="1:13" ht="16.5" customHeight="1" thickBot="1" thickTop="1">
      <c r="A28" s="104"/>
      <c r="B28" s="18" t="s">
        <v>5</v>
      </c>
      <c r="C28" s="19">
        <f>IF(ISNUMBER(C24),SUM(C24:C27),"")</f>
        <v>332</v>
      </c>
      <c r="D28" s="19">
        <f>IF(ISNUMBER(D24),SUM(D24:D27),"")</f>
        <v>112</v>
      </c>
      <c r="E28" s="20">
        <f>IF(ISNUMBER(E24),SUM(E24:E27),"")</f>
        <v>11</v>
      </c>
      <c r="F28" s="21">
        <f>IF(ISNUMBER(F24),SUM(F24:F27),"")</f>
        <v>444</v>
      </c>
      <c r="H28" s="97"/>
      <c r="I28" s="18" t="s">
        <v>5</v>
      </c>
      <c r="J28" s="26">
        <f>IF(ISNUMBER(J24),SUM(J24:J27),"")</f>
        <v>332</v>
      </c>
      <c r="K28" s="20">
        <f>IF(ISNUMBER(K24),SUM(K24:K27),"")</f>
        <v>112</v>
      </c>
      <c r="L28" s="20">
        <f>IF(ISNUMBER(L24),SUM(L24:L27),"")</f>
        <v>11</v>
      </c>
      <c r="M28" s="21">
        <f>IF(ISNUMBER(M24),SUM(M24:M27),"")</f>
        <v>444</v>
      </c>
    </row>
    <row r="29" spans="1:13" ht="12.75" customHeight="1">
      <c r="A29" s="102" t="s">
        <v>118</v>
      </c>
      <c r="B29" s="8">
        <v>2</v>
      </c>
      <c r="C29" s="9">
        <v>70</v>
      </c>
      <c r="D29" s="9">
        <v>42</v>
      </c>
      <c r="E29" s="14">
        <v>0</v>
      </c>
      <c r="F29" s="16">
        <f>IF(ISBLANK(C29),"",C29+D29)</f>
        <v>112</v>
      </c>
      <c r="H29" s="95" t="str">
        <f>A29</f>
        <v>Dudová Emílie</v>
      </c>
      <c r="I29" s="8">
        <f>B29</f>
        <v>2</v>
      </c>
      <c r="J29" s="12">
        <f>C29</f>
        <v>70</v>
      </c>
      <c r="K29" s="14">
        <f>D29</f>
        <v>42</v>
      </c>
      <c r="L29" s="14">
        <f>E29</f>
        <v>0</v>
      </c>
      <c r="M29" s="16">
        <f>IF(ISBLANK(J29),"",J29+K29)</f>
        <v>112</v>
      </c>
    </row>
    <row r="30" spans="1:13" ht="12.75" customHeight="1">
      <c r="A30" s="103"/>
      <c r="B30" s="10">
        <v>1</v>
      </c>
      <c r="C30" s="11">
        <v>68</v>
      </c>
      <c r="D30" s="11">
        <v>26</v>
      </c>
      <c r="E30" s="15">
        <v>6</v>
      </c>
      <c r="F30" s="17">
        <f>IF(ISBLANK(C30),"",C30+D30)</f>
        <v>94</v>
      </c>
      <c r="H30" s="96"/>
      <c r="I30" s="10">
        <f aca="true" t="shared" si="3" ref="I30:L32">B30</f>
        <v>1</v>
      </c>
      <c r="J30" s="13">
        <f t="shared" si="3"/>
        <v>68</v>
      </c>
      <c r="K30" s="15">
        <f t="shared" si="3"/>
        <v>26</v>
      </c>
      <c r="L30" s="15">
        <f t="shared" si="3"/>
        <v>6</v>
      </c>
      <c r="M30" s="17">
        <f>IF(ISBLANK(J30),"",J30+K30)</f>
        <v>94</v>
      </c>
    </row>
    <row r="31" spans="1:13" ht="12.75" customHeight="1">
      <c r="A31" s="103"/>
      <c r="B31" s="10">
        <v>3</v>
      </c>
      <c r="C31" s="11">
        <v>77</v>
      </c>
      <c r="D31" s="11">
        <v>39</v>
      </c>
      <c r="E31" s="15">
        <v>0</v>
      </c>
      <c r="F31" s="17">
        <f>IF(ISBLANK(C31),"",C31+D31)</f>
        <v>116</v>
      </c>
      <c r="H31" s="96"/>
      <c r="I31" s="10">
        <f t="shared" si="3"/>
        <v>3</v>
      </c>
      <c r="J31" s="13">
        <f t="shared" si="3"/>
        <v>77</v>
      </c>
      <c r="K31" s="15">
        <f t="shared" si="3"/>
        <v>39</v>
      </c>
      <c r="L31" s="15">
        <f t="shared" si="3"/>
        <v>0</v>
      </c>
      <c r="M31" s="17">
        <f>IF(ISBLANK(J31),"",J31+K31)</f>
        <v>116</v>
      </c>
    </row>
    <row r="32" spans="1:13" ht="12.75" customHeight="1" thickBot="1">
      <c r="A32" s="103"/>
      <c r="B32" s="22">
        <v>4</v>
      </c>
      <c r="C32" s="23">
        <v>77</v>
      </c>
      <c r="D32" s="23">
        <v>26</v>
      </c>
      <c r="E32" s="24">
        <v>6</v>
      </c>
      <c r="F32" s="25">
        <f>IF(ISBLANK(C32),"",C32+D32)</f>
        <v>103</v>
      </c>
      <c r="H32" s="96"/>
      <c r="I32" s="22">
        <f t="shared" si="3"/>
        <v>4</v>
      </c>
      <c r="J32" s="27">
        <f t="shared" si="3"/>
        <v>77</v>
      </c>
      <c r="K32" s="24">
        <f t="shared" si="3"/>
        <v>26</v>
      </c>
      <c r="L32" s="24">
        <f t="shared" si="3"/>
        <v>6</v>
      </c>
      <c r="M32" s="25">
        <f>IF(ISBLANK(J32),"",J32+K32)</f>
        <v>103</v>
      </c>
    </row>
    <row r="33" spans="1:13" ht="16.5" customHeight="1" thickBot="1" thickTop="1">
      <c r="A33" s="104"/>
      <c r="B33" s="18" t="s">
        <v>5</v>
      </c>
      <c r="C33" s="19">
        <f>IF(ISNUMBER(C29),SUM(C29:C32),"")</f>
        <v>292</v>
      </c>
      <c r="D33" s="19">
        <f>IF(ISNUMBER(D29),SUM(D29:D32),"")</f>
        <v>133</v>
      </c>
      <c r="E33" s="20">
        <f>IF(ISNUMBER(E29),SUM(E29:E32),"")</f>
        <v>12</v>
      </c>
      <c r="F33" s="21">
        <f>IF(ISNUMBER(F29),SUM(F29:F32),"")</f>
        <v>425</v>
      </c>
      <c r="H33" s="97"/>
      <c r="I33" s="18" t="s">
        <v>5</v>
      </c>
      <c r="J33" s="26">
        <f>IF(ISNUMBER(J29),SUM(J29:J32),"")</f>
        <v>292</v>
      </c>
      <c r="K33" s="20">
        <f>IF(ISNUMBER(K29),SUM(K29:K32),"")</f>
        <v>133</v>
      </c>
      <c r="L33" s="20">
        <f>IF(ISNUMBER(L29),SUM(L29:L32),"")</f>
        <v>12</v>
      </c>
      <c r="M33" s="21">
        <f>IF(ISNUMBER(M29),SUM(M29:M32),"")</f>
        <v>425</v>
      </c>
    </row>
    <row r="34" ht="13.5" thickBot="1"/>
    <row r="35" spans="1:13" s="28" customFormat="1" ht="21.75" customHeight="1" thickBot="1">
      <c r="A35" s="98" t="s">
        <v>8</v>
      </c>
      <c r="B35" s="99"/>
      <c r="C35" s="29">
        <f>SUM(C28+C33)</f>
        <v>624</v>
      </c>
      <c r="D35" s="29">
        <f>SUM(D28+D33)</f>
        <v>245</v>
      </c>
      <c r="E35" s="29">
        <f>SUM(E28+E33)</f>
        <v>23</v>
      </c>
      <c r="F35" s="32">
        <f>SUM(F28+F33)</f>
        <v>869</v>
      </c>
      <c r="H35" s="98" t="s">
        <v>8</v>
      </c>
      <c r="I35" s="99"/>
      <c r="J35" s="30">
        <f>J28+J33</f>
        <v>624</v>
      </c>
      <c r="K35" s="30">
        <f>K28+K33</f>
        <v>245</v>
      </c>
      <c r="L35" s="30">
        <f>L28+L33</f>
        <v>23</v>
      </c>
      <c r="M35" s="31">
        <f>M28+M33</f>
        <v>869</v>
      </c>
    </row>
    <row r="36" ht="31.5" customHeight="1"/>
    <row r="37" spans="1:13" s="2" customFormat="1" ht="34.5" customHeight="1" thickBot="1">
      <c r="A37" s="105" t="s">
        <v>58</v>
      </c>
      <c r="B37" s="105"/>
      <c r="C37" s="105"/>
      <c r="D37" s="105"/>
      <c r="E37" s="105"/>
      <c r="F37" s="105"/>
      <c r="G37" s="1"/>
      <c r="H37" s="105" t="s">
        <v>58</v>
      </c>
      <c r="I37" s="105"/>
      <c r="J37" s="105"/>
      <c r="K37" s="105"/>
      <c r="L37" s="105"/>
      <c r="M37" s="105"/>
    </row>
    <row r="38" spans="1:13" ht="25.5" customHeight="1" thickBot="1">
      <c r="A38" s="33" t="s">
        <v>4</v>
      </c>
      <c r="B38" s="111" t="s">
        <v>119</v>
      </c>
      <c r="C38" s="111"/>
      <c r="D38" s="111"/>
      <c r="E38" s="111"/>
      <c r="F38" s="112"/>
      <c r="G38" s="3"/>
      <c r="H38" s="33" t="s">
        <v>4</v>
      </c>
      <c r="I38" s="111" t="str">
        <f>B38</f>
        <v>MARODI 4</v>
      </c>
      <c r="J38" s="111"/>
      <c r="K38" s="111"/>
      <c r="L38" s="111"/>
      <c r="M38" s="112"/>
    </row>
    <row r="39" spans="1:13" ht="12.75" customHeight="1">
      <c r="A39" s="109" t="s">
        <v>0</v>
      </c>
      <c r="B39" s="100" t="s">
        <v>1</v>
      </c>
      <c r="C39" s="106" t="s">
        <v>2</v>
      </c>
      <c r="D39" s="107"/>
      <c r="E39" s="107"/>
      <c r="F39" s="108"/>
      <c r="H39" s="109" t="s">
        <v>0</v>
      </c>
      <c r="I39" s="100" t="s">
        <v>1</v>
      </c>
      <c r="J39" s="106" t="s">
        <v>2</v>
      </c>
      <c r="K39" s="107"/>
      <c r="L39" s="107"/>
      <c r="M39" s="108"/>
    </row>
    <row r="40" spans="1:13" ht="13.5" thickBot="1">
      <c r="A40" s="110"/>
      <c r="B40" s="101"/>
      <c r="C40" s="5" t="s">
        <v>3</v>
      </c>
      <c r="D40" s="6" t="s">
        <v>6</v>
      </c>
      <c r="E40" s="6" t="s">
        <v>7</v>
      </c>
      <c r="F40" s="7" t="s">
        <v>8</v>
      </c>
      <c r="H40" s="110"/>
      <c r="I40" s="101"/>
      <c r="J40" s="5" t="s">
        <v>3</v>
      </c>
      <c r="K40" s="6" t="s">
        <v>6</v>
      </c>
      <c r="L40" s="6" t="s">
        <v>7</v>
      </c>
      <c r="M40" s="7" t="s">
        <v>8</v>
      </c>
    </row>
    <row r="41" spans="1:8" ht="13.5" thickBot="1">
      <c r="A41" s="3"/>
      <c r="H41" s="3"/>
    </row>
    <row r="42" spans="1:13" ht="12.75" customHeight="1">
      <c r="A42" s="102" t="s">
        <v>120</v>
      </c>
      <c r="B42" s="8">
        <v>3</v>
      </c>
      <c r="C42" s="9">
        <v>78</v>
      </c>
      <c r="D42" s="9">
        <v>32</v>
      </c>
      <c r="E42" s="14">
        <v>2</v>
      </c>
      <c r="F42" s="16">
        <f>IF(ISBLANK(C42),"",C42+D42)</f>
        <v>110</v>
      </c>
      <c r="H42" s="95" t="str">
        <f>A42</f>
        <v>Nesrstová Blanka</v>
      </c>
      <c r="I42" s="8">
        <f>B42</f>
        <v>3</v>
      </c>
      <c r="J42" s="12">
        <f>C42</f>
        <v>78</v>
      </c>
      <c r="K42" s="14">
        <f>D42</f>
        <v>32</v>
      </c>
      <c r="L42" s="14">
        <f>E42</f>
        <v>2</v>
      </c>
      <c r="M42" s="16">
        <f>IF(ISBLANK(J42),"",J42+K42)</f>
        <v>110</v>
      </c>
    </row>
    <row r="43" spans="1:13" ht="12.75" customHeight="1">
      <c r="A43" s="103"/>
      <c r="B43" s="10">
        <v>4</v>
      </c>
      <c r="C43" s="11">
        <v>75</v>
      </c>
      <c r="D43" s="11">
        <v>15</v>
      </c>
      <c r="E43" s="15">
        <v>9</v>
      </c>
      <c r="F43" s="17">
        <f>IF(ISBLANK(C43),"",C43+D43)</f>
        <v>90</v>
      </c>
      <c r="H43" s="96"/>
      <c r="I43" s="10">
        <f aca="true" t="shared" si="4" ref="I43:L45">B43</f>
        <v>4</v>
      </c>
      <c r="J43" s="13">
        <f t="shared" si="4"/>
        <v>75</v>
      </c>
      <c r="K43" s="15">
        <f t="shared" si="4"/>
        <v>15</v>
      </c>
      <c r="L43" s="15">
        <f t="shared" si="4"/>
        <v>9</v>
      </c>
      <c r="M43" s="17">
        <f>IF(ISBLANK(J43),"",J43+K43)</f>
        <v>90</v>
      </c>
    </row>
    <row r="44" spans="1:13" ht="12.75" customHeight="1">
      <c r="A44" s="103"/>
      <c r="B44" s="10">
        <v>2</v>
      </c>
      <c r="C44" s="11">
        <v>82</v>
      </c>
      <c r="D44" s="11">
        <v>21</v>
      </c>
      <c r="E44" s="15">
        <v>5</v>
      </c>
      <c r="F44" s="17">
        <f>IF(ISBLANK(C44),"",C44+D44)</f>
        <v>103</v>
      </c>
      <c r="H44" s="96"/>
      <c r="I44" s="10">
        <f t="shared" si="4"/>
        <v>2</v>
      </c>
      <c r="J44" s="13">
        <f t="shared" si="4"/>
        <v>82</v>
      </c>
      <c r="K44" s="15">
        <f t="shared" si="4"/>
        <v>21</v>
      </c>
      <c r="L44" s="15">
        <f t="shared" si="4"/>
        <v>5</v>
      </c>
      <c r="M44" s="17">
        <f>IF(ISBLANK(J44),"",J44+K44)</f>
        <v>103</v>
      </c>
    </row>
    <row r="45" spans="1:13" ht="12.75" customHeight="1" thickBot="1">
      <c r="A45" s="103"/>
      <c r="B45" s="22">
        <v>1</v>
      </c>
      <c r="C45" s="23">
        <v>77</v>
      </c>
      <c r="D45" s="23">
        <v>33</v>
      </c>
      <c r="E45" s="24">
        <v>4</v>
      </c>
      <c r="F45" s="25">
        <f>IF(ISBLANK(C45),"",C45+D45)</f>
        <v>110</v>
      </c>
      <c r="H45" s="96"/>
      <c r="I45" s="22">
        <f t="shared" si="4"/>
        <v>1</v>
      </c>
      <c r="J45" s="27">
        <f t="shared" si="4"/>
        <v>77</v>
      </c>
      <c r="K45" s="24">
        <f t="shared" si="4"/>
        <v>33</v>
      </c>
      <c r="L45" s="24">
        <f t="shared" si="4"/>
        <v>4</v>
      </c>
      <c r="M45" s="25">
        <f>IF(ISBLANK(J45),"",J45+K45)</f>
        <v>110</v>
      </c>
    </row>
    <row r="46" spans="1:13" ht="16.5" customHeight="1" thickBot="1" thickTop="1">
      <c r="A46" s="104"/>
      <c r="B46" s="18" t="s">
        <v>5</v>
      </c>
      <c r="C46" s="19">
        <f>IF(ISNUMBER(C42),SUM(C42:C45),"")</f>
        <v>312</v>
      </c>
      <c r="D46" s="19">
        <f>IF(ISNUMBER(D42),SUM(D42:D45),"")</f>
        <v>101</v>
      </c>
      <c r="E46" s="20">
        <f>IF(ISNUMBER(E42),SUM(E42:E45),"")</f>
        <v>20</v>
      </c>
      <c r="F46" s="21">
        <f>IF(ISNUMBER(F42),SUM(F42:F45),"")</f>
        <v>413</v>
      </c>
      <c r="H46" s="97"/>
      <c r="I46" s="18" t="s">
        <v>5</v>
      </c>
      <c r="J46" s="26">
        <f>IF(ISNUMBER(J42),SUM(J42:J45),"")</f>
        <v>312</v>
      </c>
      <c r="K46" s="20">
        <f>IF(ISNUMBER(K42),SUM(K42:K45),"")</f>
        <v>101</v>
      </c>
      <c r="L46" s="20">
        <f>IF(ISNUMBER(L42),SUM(L42:L45),"")</f>
        <v>20</v>
      </c>
      <c r="M46" s="21">
        <f>IF(ISNUMBER(M42),SUM(M42:M45),"")</f>
        <v>413</v>
      </c>
    </row>
    <row r="47" spans="1:13" ht="12.75" customHeight="1">
      <c r="A47" s="102" t="s">
        <v>121</v>
      </c>
      <c r="B47" s="8">
        <v>4</v>
      </c>
      <c r="C47" s="9">
        <v>85</v>
      </c>
      <c r="D47" s="9">
        <v>42</v>
      </c>
      <c r="E47" s="14">
        <v>3</v>
      </c>
      <c r="F47" s="16">
        <f>IF(ISBLANK(C47),"",C47+D47)</f>
        <v>127</v>
      </c>
      <c r="H47" s="95" t="str">
        <f>A47</f>
        <v>Horáček Jan</v>
      </c>
      <c r="I47" s="8">
        <f>B47</f>
        <v>4</v>
      </c>
      <c r="J47" s="12">
        <f>C47</f>
        <v>85</v>
      </c>
      <c r="K47" s="14">
        <f>D47</f>
        <v>42</v>
      </c>
      <c r="L47" s="14">
        <f>E47</f>
        <v>3</v>
      </c>
      <c r="M47" s="16">
        <f>IF(ISBLANK(J47),"",J47+K47)</f>
        <v>127</v>
      </c>
    </row>
    <row r="48" spans="1:13" ht="12.75" customHeight="1">
      <c r="A48" s="103"/>
      <c r="B48" s="10">
        <v>3</v>
      </c>
      <c r="C48" s="11">
        <v>91</v>
      </c>
      <c r="D48" s="11">
        <v>17</v>
      </c>
      <c r="E48" s="15">
        <v>5</v>
      </c>
      <c r="F48" s="17">
        <f>IF(ISBLANK(C48),"",C48+D48)</f>
        <v>108</v>
      </c>
      <c r="H48" s="96"/>
      <c r="I48" s="10">
        <f aca="true" t="shared" si="5" ref="I48:L50">B48</f>
        <v>3</v>
      </c>
      <c r="J48" s="13">
        <f t="shared" si="5"/>
        <v>91</v>
      </c>
      <c r="K48" s="15">
        <f t="shared" si="5"/>
        <v>17</v>
      </c>
      <c r="L48" s="15">
        <f t="shared" si="5"/>
        <v>5</v>
      </c>
      <c r="M48" s="17">
        <f>IF(ISBLANK(J48),"",J48+K48)</f>
        <v>108</v>
      </c>
    </row>
    <row r="49" spans="1:13" ht="12.75" customHeight="1">
      <c r="A49" s="103"/>
      <c r="B49" s="10">
        <v>1</v>
      </c>
      <c r="C49" s="11">
        <v>73</v>
      </c>
      <c r="D49" s="11">
        <v>34</v>
      </c>
      <c r="E49" s="15">
        <v>1</v>
      </c>
      <c r="F49" s="17">
        <f>IF(ISBLANK(C49),"",C49+D49)</f>
        <v>107</v>
      </c>
      <c r="H49" s="96"/>
      <c r="I49" s="10">
        <f t="shared" si="5"/>
        <v>1</v>
      </c>
      <c r="J49" s="13">
        <f t="shared" si="5"/>
        <v>73</v>
      </c>
      <c r="K49" s="15">
        <f t="shared" si="5"/>
        <v>34</v>
      </c>
      <c r="L49" s="15">
        <f t="shared" si="5"/>
        <v>1</v>
      </c>
      <c r="M49" s="17">
        <f>IF(ISBLANK(J49),"",J49+K49)</f>
        <v>107</v>
      </c>
    </row>
    <row r="50" spans="1:13" ht="12.75" customHeight="1" thickBot="1">
      <c r="A50" s="103"/>
      <c r="B50" s="22">
        <v>2</v>
      </c>
      <c r="C50" s="23">
        <v>87</v>
      </c>
      <c r="D50" s="23">
        <v>23</v>
      </c>
      <c r="E50" s="24">
        <v>6</v>
      </c>
      <c r="F50" s="25">
        <f>IF(ISBLANK(C50),"",C50+D50)</f>
        <v>110</v>
      </c>
      <c r="H50" s="96"/>
      <c r="I50" s="22">
        <f t="shared" si="5"/>
        <v>2</v>
      </c>
      <c r="J50" s="27">
        <f t="shared" si="5"/>
        <v>87</v>
      </c>
      <c r="K50" s="24">
        <f t="shared" si="5"/>
        <v>23</v>
      </c>
      <c r="L50" s="24">
        <f t="shared" si="5"/>
        <v>6</v>
      </c>
      <c r="M50" s="25">
        <f>IF(ISBLANK(J50),"",J50+K50)</f>
        <v>110</v>
      </c>
    </row>
    <row r="51" spans="1:13" ht="16.5" customHeight="1" thickBot="1" thickTop="1">
      <c r="A51" s="104"/>
      <c r="B51" s="18" t="s">
        <v>5</v>
      </c>
      <c r="C51" s="19">
        <f>IF(ISNUMBER(C47),SUM(C47:C50),"")</f>
        <v>336</v>
      </c>
      <c r="D51" s="19">
        <f>IF(ISNUMBER(D47),SUM(D47:D50),"")</f>
        <v>116</v>
      </c>
      <c r="E51" s="20">
        <f>IF(ISNUMBER(E47),SUM(E47:E50),"")</f>
        <v>15</v>
      </c>
      <c r="F51" s="21">
        <f>IF(ISNUMBER(F47),SUM(F47:F50),"")</f>
        <v>452</v>
      </c>
      <c r="H51" s="97"/>
      <c r="I51" s="18" t="s">
        <v>5</v>
      </c>
      <c r="J51" s="26">
        <f>IF(ISNUMBER(J47),SUM(J47:J50),"")</f>
        <v>336</v>
      </c>
      <c r="K51" s="20">
        <f>IF(ISNUMBER(K47),SUM(K47:K50),"")</f>
        <v>116</v>
      </c>
      <c r="L51" s="20">
        <f>IF(ISNUMBER(L47),SUM(L47:L50),"")</f>
        <v>15</v>
      </c>
      <c r="M51" s="21">
        <f>IF(ISNUMBER(M47),SUM(M47:M50),"")</f>
        <v>452</v>
      </c>
    </row>
    <row r="52" ht="13.5" thickBot="1"/>
    <row r="53" spans="1:13" s="28" customFormat="1" ht="21.75" customHeight="1" thickBot="1">
      <c r="A53" s="98" t="s">
        <v>8</v>
      </c>
      <c r="B53" s="99"/>
      <c r="C53" s="29">
        <f>SUM(C46+C51)</f>
        <v>648</v>
      </c>
      <c r="D53" s="29">
        <f>SUM(D46+D51)</f>
        <v>217</v>
      </c>
      <c r="E53" s="29">
        <f>SUM(E46+E51)</f>
        <v>35</v>
      </c>
      <c r="F53" s="32">
        <f>SUM(F46+F51)</f>
        <v>865</v>
      </c>
      <c r="H53" s="98" t="s">
        <v>8</v>
      </c>
      <c r="I53" s="99"/>
      <c r="J53" s="30">
        <f>J46+J51</f>
        <v>648</v>
      </c>
      <c r="K53" s="30">
        <f>K46+K51</f>
        <v>217</v>
      </c>
      <c r="L53" s="30">
        <f>L46+L51</f>
        <v>35</v>
      </c>
      <c r="M53" s="31">
        <f>M46+M51</f>
        <v>865</v>
      </c>
    </row>
  </sheetData>
  <sheetProtection/>
  <mergeCells count="48">
    <mergeCell ref="A42:A46"/>
    <mergeCell ref="H42:H46"/>
    <mergeCell ref="A47:A51"/>
    <mergeCell ref="H47:H51"/>
    <mergeCell ref="A53:B53"/>
    <mergeCell ref="H53:I53"/>
    <mergeCell ref="A37:F37"/>
    <mergeCell ref="H37:M37"/>
    <mergeCell ref="B38:F38"/>
    <mergeCell ref="I38:M38"/>
    <mergeCell ref="A39:A40"/>
    <mergeCell ref="B39:B40"/>
    <mergeCell ref="C39:F39"/>
    <mergeCell ref="H39:H40"/>
    <mergeCell ref="I39:I40"/>
    <mergeCell ref="J39:M39"/>
    <mergeCell ref="A24:A28"/>
    <mergeCell ref="H24:H28"/>
    <mergeCell ref="A29:A33"/>
    <mergeCell ref="H29:H33"/>
    <mergeCell ref="A35:B35"/>
    <mergeCell ref="H35:I35"/>
    <mergeCell ref="C21:F21"/>
    <mergeCell ref="H21:H22"/>
    <mergeCell ref="A19:F19"/>
    <mergeCell ref="H19:M19"/>
    <mergeCell ref="B20:F20"/>
    <mergeCell ref="I20:M20"/>
    <mergeCell ref="I21:I22"/>
    <mergeCell ref="J21:M21"/>
    <mergeCell ref="A21:A22"/>
    <mergeCell ref="B21:B22"/>
    <mergeCell ref="A6:A10"/>
    <mergeCell ref="H6:H10"/>
    <mergeCell ref="A11:A15"/>
    <mergeCell ref="H11:H15"/>
    <mergeCell ref="A17:B17"/>
    <mergeCell ref="H17:I17"/>
    <mergeCell ref="A1:F1"/>
    <mergeCell ref="H1:M1"/>
    <mergeCell ref="B2:F2"/>
    <mergeCell ref="I2:M2"/>
    <mergeCell ref="I3:I4"/>
    <mergeCell ref="J3:M3"/>
    <mergeCell ref="A3:A4"/>
    <mergeCell ref="B3:B4"/>
    <mergeCell ref="C3:F3"/>
    <mergeCell ref="H3:H4"/>
  </mergeCells>
  <printOptions horizontalCentered="1" verticalCentered="1"/>
  <pageMargins left="0.3937007874015748" right="0.3937007874015748" top="0.6692913385826772" bottom="0.35433070866141736" header="0.2755905511811024" footer="0.2362204724409449"/>
  <pageSetup orientation="portrait" paperSize="9" scale="90" r:id="rId10"/>
  <legacyDrawing r:id="rId9"/>
  <oleObjects>
    <oleObject progId="Document" shapeId="140000" r:id="rId1"/>
    <oleObject progId="Document" shapeId="140001" r:id="rId2"/>
    <oleObject progId="Document" shapeId="140002" r:id="rId3"/>
    <oleObject progId="Document" shapeId="140003" r:id="rId4"/>
    <oleObject progId="Document" shapeId="140004" r:id="rId5"/>
    <oleObject progId="Document" shapeId="140005" r:id="rId6"/>
    <oleObject progId="Document" shapeId="140006" r:id="rId7"/>
    <oleObject progId="Document" shapeId="140007" r:id="rId8"/>
  </oleObjects>
</worksheet>
</file>

<file path=xl/worksheets/sheet15.xml><?xml version="1.0" encoding="utf-8"?>
<worksheet xmlns="http://schemas.openxmlformats.org/spreadsheetml/2006/main" xmlns:r="http://schemas.openxmlformats.org/officeDocument/2006/relationships">
  <dimension ref="A1:F21"/>
  <sheetViews>
    <sheetView showGridLines="0" zoomScale="75" zoomScaleNormal="75" zoomScalePageLayoutView="0" workbookViewId="0" topLeftCell="A1">
      <selection activeCell="C11" sqref="C11"/>
    </sheetView>
  </sheetViews>
  <sheetFormatPr defaultColWidth="9.140625" defaultRowHeight="15"/>
  <cols>
    <col min="1" max="1" width="4.7109375" style="37" customWidth="1"/>
    <col min="2" max="2" width="26.8515625" style="37" customWidth="1"/>
    <col min="3" max="5" width="10.7109375" style="37" customWidth="1"/>
    <col min="6" max="6" width="4.7109375" style="37" customWidth="1"/>
    <col min="7" max="16384" width="9.140625" style="37" customWidth="1"/>
  </cols>
  <sheetData>
    <row r="1" spans="1:6" ht="55.5" customHeight="1" thickBot="1">
      <c r="A1" s="34"/>
      <c r="B1" s="35"/>
      <c r="C1" s="35"/>
      <c r="D1" s="35"/>
      <c r="E1" s="35"/>
      <c r="F1" s="36"/>
    </row>
    <row r="2" spans="1:6" ht="27.75" customHeight="1" thickBot="1">
      <c r="A2" s="38"/>
      <c r="B2" s="64" t="s">
        <v>13</v>
      </c>
      <c r="C2" s="118" t="str">
        <f>'zápis 7'!B2</f>
        <v>MARODI 2</v>
      </c>
      <c r="D2" s="118"/>
      <c r="E2" s="119"/>
      <c r="F2" s="39"/>
    </row>
    <row r="3" spans="1:6" ht="27.75" customHeight="1" thickBot="1">
      <c r="A3" s="38"/>
      <c r="B3" s="65" t="s">
        <v>9</v>
      </c>
      <c r="C3" s="53" t="s">
        <v>10</v>
      </c>
      <c r="D3" s="40" t="s">
        <v>11</v>
      </c>
      <c r="E3" s="41" t="s">
        <v>12</v>
      </c>
      <c r="F3" s="39"/>
    </row>
    <row r="4" spans="1:6" ht="27.75" customHeight="1" thickTop="1">
      <c r="A4" s="38"/>
      <c r="B4" s="69" t="str">
        <f>'zápis 7'!A6</f>
        <v>Grulichová Táňa</v>
      </c>
      <c r="C4" s="55">
        <f>'zápis 7'!C10</f>
        <v>290</v>
      </c>
      <c r="D4" s="55">
        <f>'zápis 7'!D10</f>
        <v>91</v>
      </c>
      <c r="E4" s="43">
        <f>SUM(C4:D4)</f>
        <v>381</v>
      </c>
      <c r="F4" s="39"/>
    </row>
    <row r="5" spans="1:6" ht="27.75" customHeight="1" thickBot="1">
      <c r="A5" s="38"/>
      <c r="B5" s="62" t="str">
        <f>'zápis 7'!A11</f>
        <v>Jurášová Alena</v>
      </c>
      <c r="C5" s="54">
        <f>'zápis 7'!C15</f>
        <v>279</v>
      </c>
      <c r="D5" s="54">
        <f>'zápis 7'!D15</f>
        <v>109</v>
      </c>
      <c r="E5" s="52">
        <f>SUM(C5:D5)</f>
        <v>388</v>
      </c>
      <c r="F5" s="39"/>
    </row>
    <row r="6" spans="1:6" ht="27.75" customHeight="1" thickBot="1">
      <c r="A6" s="38"/>
      <c r="B6" s="66" t="s">
        <v>8</v>
      </c>
      <c r="C6" s="63">
        <f>SUM(C4:C5)</f>
        <v>569</v>
      </c>
      <c r="D6" s="47">
        <f>SUM(D4:D5)</f>
        <v>200</v>
      </c>
      <c r="E6" s="46">
        <f>SUM(E4:E5)</f>
        <v>769</v>
      </c>
      <c r="F6" s="39"/>
    </row>
    <row r="7" spans="1:6" ht="27.75" customHeight="1">
      <c r="A7" s="48"/>
      <c r="B7" s="49"/>
      <c r="C7" s="50"/>
      <c r="D7" s="50"/>
      <c r="E7" s="50"/>
      <c r="F7" s="51"/>
    </row>
    <row r="8" spans="1:6" ht="55.5" customHeight="1" thickBot="1">
      <c r="A8" s="34"/>
      <c r="B8" s="35"/>
      <c r="C8" s="35"/>
      <c r="D8" s="35"/>
      <c r="E8" s="35"/>
      <c r="F8" s="36"/>
    </row>
    <row r="9" spans="1:6" ht="27.75" customHeight="1" thickBot="1">
      <c r="A9" s="38"/>
      <c r="B9" s="64" t="s">
        <v>13</v>
      </c>
      <c r="C9" s="116" t="str">
        <f>'zápis 7'!B20</f>
        <v>MARODI 3</v>
      </c>
      <c r="D9" s="116"/>
      <c r="E9" s="117"/>
      <c r="F9" s="39"/>
    </row>
    <row r="10" spans="1:6" ht="27.75" customHeight="1" thickBot="1">
      <c r="A10" s="38"/>
      <c r="B10" s="65" t="s">
        <v>9</v>
      </c>
      <c r="C10" s="53" t="s">
        <v>10</v>
      </c>
      <c r="D10" s="40" t="s">
        <v>11</v>
      </c>
      <c r="E10" s="41" t="s">
        <v>12</v>
      </c>
      <c r="F10" s="39"/>
    </row>
    <row r="11" spans="1:6" ht="27.75" customHeight="1" thickTop="1">
      <c r="A11" s="38"/>
      <c r="B11" s="68" t="str">
        <f>'zápis 7'!A24</f>
        <v>Doleželová Dana</v>
      </c>
      <c r="C11" s="55">
        <f>'zápis 7'!C28</f>
        <v>332</v>
      </c>
      <c r="D11" s="42">
        <f>'zápis 7'!D28</f>
        <v>112</v>
      </c>
      <c r="E11" s="43">
        <f>SUM(C11:D11)</f>
        <v>444</v>
      </c>
      <c r="F11" s="39"/>
    </row>
    <row r="12" spans="1:6" ht="27.75" customHeight="1" thickBot="1">
      <c r="A12" s="38"/>
      <c r="B12" s="68" t="str">
        <f>'zápis 7'!A29</f>
        <v>Dudová Emílie</v>
      </c>
      <c r="C12" s="67">
        <f>'zápis 7'!C33</f>
        <v>292</v>
      </c>
      <c r="D12" s="44">
        <f>'zápis 7'!D33</f>
        <v>133</v>
      </c>
      <c r="E12" s="45">
        <f>SUM(C12:D12)</f>
        <v>425</v>
      </c>
      <c r="F12" s="39"/>
    </row>
    <row r="13" spans="1:6" ht="27.75" customHeight="1" thickBot="1">
      <c r="A13" s="38"/>
      <c r="B13" s="66" t="s">
        <v>8</v>
      </c>
      <c r="C13" s="63">
        <f>SUM(C11:C12)</f>
        <v>624</v>
      </c>
      <c r="D13" s="46">
        <f>SUM(D11:D12)</f>
        <v>245</v>
      </c>
      <c r="E13" s="46">
        <f>SUM(E11:E12)</f>
        <v>869</v>
      </c>
      <c r="F13" s="39"/>
    </row>
    <row r="14" spans="1:6" ht="27.75" customHeight="1">
      <c r="A14" s="48"/>
      <c r="B14" s="49"/>
      <c r="C14" s="50"/>
      <c r="D14" s="50"/>
      <c r="E14" s="50"/>
      <c r="F14" s="51"/>
    </row>
    <row r="15" spans="1:6" ht="55.5" customHeight="1" thickBot="1">
      <c r="A15" s="34"/>
      <c r="B15" s="35"/>
      <c r="C15" s="35"/>
      <c r="D15" s="35"/>
      <c r="E15" s="35"/>
      <c r="F15" s="36"/>
    </row>
    <row r="16" spans="1:6" ht="27.75" customHeight="1" thickBot="1">
      <c r="A16" s="38"/>
      <c r="B16" s="64" t="s">
        <v>13</v>
      </c>
      <c r="C16" s="116" t="str">
        <f>'zápis 7'!B38</f>
        <v>MARODI 4</v>
      </c>
      <c r="D16" s="116"/>
      <c r="E16" s="117"/>
      <c r="F16" s="39"/>
    </row>
    <row r="17" spans="1:6" ht="27.75" customHeight="1" thickBot="1">
      <c r="A17" s="38"/>
      <c r="B17" s="65" t="s">
        <v>9</v>
      </c>
      <c r="C17" s="53" t="s">
        <v>10</v>
      </c>
      <c r="D17" s="40" t="s">
        <v>11</v>
      </c>
      <c r="E17" s="41" t="s">
        <v>12</v>
      </c>
      <c r="F17" s="39"/>
    </row>
    <row r="18" spans="1:6" ht="27.75" customHeight="1" thickTop="1">
      <c r="A18" s="38"/>
      <c r="B18" s="68" t="str">
        <f>'zápis 7'!A42</f>
        <v>Nesrstová Blanka</v>
      </c>
      <c r="C18" s="55">
        <f>'zápis 7'!C46</f>
        <v>312</v>
      </c>
      <c r="D18" s="42">
        <f>'zápis 7'!D46</f>
        <v>101</v>
      </c>
      <c r="E18" s="43">
        <f>SUM(C18:D18)</f>
        <v>413</v>
      </c>
      <c r="F18" s="39"/>
    </row>
    <row r="19" spans="1:6" ht="27.75" customHeight="1" thickBot="1">
      <c r="A19" s="38"/>
      <c r="B19" s="68" t="str">
        <f>'zápis 7'!A47</f>
        <v>Horáček Jan</v>
      </c>
      <c r="C19" s="67">
        <f>'zápis 7'!C51</f>
        <v>336</v>
      </c>
      <c r="D19" s="44">
        <f>'zápis 7'!D51</f>
        <v>116</v>
      </c>
      <c r="E19" s="45">
        <f>SUM(C19:D19)</f>
        <v>452</v>
      </c>
      <c r="F19" s="39"/>
    </row>
    <row r="20" spans="1:6" ht="27.75" customHeight="1" thickBot="1">
      <c r="A20" s="38"/>
      <c r="B20" s="66" t="s">
        <v>8</v>
      </c>
      <c r="C20" s="63">
        <f>SUM(C18:C19)</f>
        <v>648</v>
      </c>
      <c r="D20" s="46">
        <f>SUM(D18:D19)</f>
        <v>217</v>
      </c>
      <c r="E20" s="46">
        <f>SUM(E18:E19)</f>
        <v>865</v>
      </c>
      <c r="F20" s="39"/>
    </row>
    <row r="21" spans="1:6" ht="27.75" customHeight="1">
      <c r="A21" s="48"/>
      <c r="B21" s="49"/>
      <c r="C21" s="50"/>
      <c r="D21" s="50"/>
      <c r="E21" s="50"/>
      <c r="F21" s="51"/>
    </row>
  </sheetData>
  <sheetProtection/>
  <mergeCells count="3">
    <mergeCell ref="C2:E2"/>
    <mergeCell ref="C9:E9"/>
    <mergeCell ref="C16:E16"/>
  </mergeCells>
  <printOptions horizontalCentered="1" verticalCentered="1"/>
  <pageMargins left="0.7874015748031497" right="0.7874015748031497" top="0.2362204724409449" bottom="0.2362204724409449" header="0.2362204724409449" footer="0.2755905511811024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3"/>
  <sheetViews>
    <sheetView zoomScalePageLayoutView="0" workbookViewId="0" topLeftCell="A4">
      <selection activeCell="Q38" sqref="Q38"/>
    </sheetView>
  </sheetViews>
  <sheetFormatPr defaultColWidth="9.140625" defaultRowHeight="15"/>
  <cols>
    <col min="1" max="1" width="14.8515625" style="4" customWidth="1"/>
    <col min="2" max="6" width="7.140625" style="4" customWidth="1"/>
    <col min="7" max="7" width="1.57421875" style="4" customWidth="1"/>
    <col min="8" max="8" width="14.8515625" style="4" customWidth="1"/>
    <col min="9" max="13" width="7.140625" style="4" customWidth="1"/>
    <col min="14" max="16384" width="9.140625" style="4" customWidth="1"/>
  </cols>
  <sheetData>
    <row r="1" spans="1:13" s="2" customFormat="1" ht="34.5" customHeight="1" thickBot="1">
      <c r="A1" s="105" t="s">
        <v>58</v>
      </c>
      <c r="B1" s="105"/>
      <c r="C1" s="105"/>
      <c r="D1" s="105"/>
      <c r="E1" s="105"/>
      <c r="F1" s="105"/>
      <c r="G1" s="1"/>
      <c r="H1" s="105" t="s">
        <v>58</v>
      </c>
      <c r="I1" s="105"/>
      <c r="J1" s="105"/>
      <c r="K1" s="105"/>
      <c r="L1" s="105"/>
      <c r="M1" s="105"/>
    </row>
    <row r="2" spans="1:13" ht="25.5" customHeight="1" thickBot="1">
      <c r="A2" s="33" t="s">
        <v>4</v>
      </c>
      <c r="B2" s="111" t="s">
        <v>123</v>
      </c>
      <c r="C2" s="111"/>
      <c r="D2" s="111"/>
      <c r="E2" s="111"/>
      <c r="F2" s="112"/>
      <c r="G2" s="3"/>
      <c r="H2" s="33" t="s">
        <v>4</v>
      </c>
      <c r="I2" s="111" t="str">
        <f>B2</f>
        <v>ZLÍN 1</v>
      </c>
      <c r="J2" s="111"/>
      <c r="K2" s="111"/>
      <c r="L2" s="111"/>
      <c r="M2" s="112"/>
    </row>
    <row r="3" spans="1:13" ht="12.75" customHeight="1">
      <c r="A3" s="109" t="s">
        <v>0</v>
      </c>
      <c r="B3" s="100" t="s">
        <v>1</v>
      </c>
      <c r="C3" s="106" t="s">
        <v>2</v>
      </c>
      <c r="D3" s="107"/>
      <c r="E3" s="107"/>
      <c r="F3" s="108"/>
      <c r="H3" s="109" t="s">
        <v>0</v>
      </c>
      <c r="I3" s="100" t="s">
        <v>1</v>
      </c>
      <c r="J3" s="106" t="s">
        <v>2</v>
      </c>
      <c r="K3" s="107"/>
      <c r="L3" s="107"/>
      <c r="M3" s="108"/>
    </row>
    <row r="4" spans="1:13" ht="13.5" thickBot="1">
      <c r="A4" s="110"/>
      <c r="B4" s="101"/>
      <c r="C4" s="5" t="s">
        <v>3</v>
      </c>
      <c r="D4" s="6" t="s">
        <v>6</v>
      </c>
      <c r="E4" s="6" t="s">
        <v>7</v>
      </c>
      <c r="F4" s="7" t="s">
        <v>8</v>
      </c>
      <c r="H4" s="110"/>
      <c r="I4" s="101"/>
      <c r="J4" s="5" t="s">
        <v>3</v>
      </c>
      <c r="K4" s="6" t="s">
        <v>6</v>
      </c>
      <c r="L4" s="6" t="s">
        <v>7</v>
      </c>
      <c r="M4" s="7" t="s">
        <v>8</v>
      </c>
    </row>
    <row r="5" spans="1:8" ht="13.5" thickBot="1">
      <c r="A5" s="3"/>
      <c r="H5" s="3"/>
    </row>
    <row r="6" spans="1:13" ht="12.75" customHeight="1">
      <c r="A6" s="121" t="s">
        <v>124</v>
      </c>
      <c r="B6" s="8">
        <v>1</v>
      </c>
      <c r="C6" s="9">
        <v>96</v>
      </c>
      <c r="D6" s="9">
        <v>35</v>
      </c>
      <c r="E6" s="14">
        <v>2</v>
      </c>
      <c r="F6" s="16">
        <v>131</v>
      </c>
      <c r="H6" s="95"/>
      <c r="I6" s="8">
        <f>B6</f>
        <v>1</v>
      </c>
      <c r="J6" s="12">
        <f>C6</f>
        <v>96</v>
      </c>
      <c r="K6" s="14">
        <f>D6</f>
        <v>35</v>
      </c>
      <c r="L6" s="14">
        <f>E6</f>
        <v>2</v>
      </c>
      <c r="M6" s="16">
        <f>IF(ISBLANK(J6),"",J6+K6)</f>
        <v>131</v>
      </c>
    </row>
    <row r="7" spans="1:13" ht="12.75" customHeight="1">
      <c r="A7" s="122"/>
      <c r="B7" s="10">
        <v>2</v>
      </c>
      <c r="C7" s="11">
        <v>99</v>
      </c>
      <c r="D7" s="11">
        <v>59</v>
      </c>
      <c r="E7" s="15">
        <v>1</v>
      </c>
      <c r="F7" s="17">
        <v>158</v>
      </c>
      <c r="H7" s="96"/>
      <c r="I7" s="10">
        <f aca="true" t="shared" si="0" ref="I7:L9">B7</f>
        <v>2</v>
      </c>
      <c r="J7" s="13">
        <f t="shared" si="0"/>
        <v>99</v>
      </c>
      <c r="K7" s="15">
        <f t="shared" si="0"/>
        <v>59</v>
      </c>
      <c r="L7" s="15">
        <f t="shared" si="0"/>
        <v>1</v>
      </c>
      <c r="M7" s="17">
        <f>IF(ISBLANK(J7),"",J7+K7)</f>
        <v>158</v>
      </c>
    </row>
    <row r="8" spans="1:13" ht="12.75" customHeight="1">
      <c r="A8" s="122"/>
      <c r="B8" s="10">
        <v>4</v>
      </c>
      <c r="C8" s="11">
        <v>83</v>
      </c>
      <c r="D8" s="11">
        <v>45</v>
      </c>
      <c r="E8" s="15">
        <v>0</v>
      </c>
      <c r="F8" s="17">
        <f>IF(ISBLANK(C8),"",C8+D8)</f>
        <v>128</v>
      </c>
      <c r="H8" s="96"/>
      <c r="I8" s="10">
        <f t="shared" si="0"/>
        <v>4</v>
      </c>
      <c r="J8" s="13">
        <f t="shared" si="0"/>
        <v>83</v>
      </c>
      <c r="K8" s="15">
        <f t="shared" si="0"/>
        <v>45</v>
      </c>
      <c r="L8" s="15">
        <f t="shared" si="0"/>
        <v>0</v>
      </c>
      <c r="M8" s="17">
        <f>IF(ISBLANK(J8),"",J8+K8)</f>
        <v>128</v>
      </c>
    </row>
    <row r="9" spans="1:13" ht="12.75" customHeight="1" thickBot="1">
      <c r="A9" s="122"/>
      <c r="B9" s="22">
        <v>3</v>
      </c>
      <c r="C9" s="23">
        <v>88</v>
      </c>
      <c r="D9" s="23">
        <v>54</v>
      </c>
      <c r="E9" s="24">
        <v>1</v>
      </c>
      <c r="F9" s="25">
        <f>IF(ISBLANK(C9),"",C9+D9)</f>
        <v>142</v>
      </c>
      <c r="H9" s="96"/>
      <c r="I9" s="22">
        <f t="shared" si="0"/>
        <v>3</v>
      </c>
      <c r="J9" s="27">
        <f t="shared" si="0"/>
        <v>88</v>
      </c>
      <c r="K9" s="24">
        <f t="shared" si="0"/>
        <v>54</v>
      </c>
      <c r="L9" s="24">
        <f t="shared" si="0"/>
        <v>1</v>
      </c>
      <c r="M9" s="25">
        <f>IF(ISBLANK(J9),"",J9+K9)</f>
        <v>142</v>
      </c>
    </row>
    <row r="10" spans="1:13" ht="16.5" customHeight="1" thickBot="1" thickTop="1">
      <c r="A10" s="123"/>
      <c r="B10" s="18" t="s">
        <v>5</v>
      </c>
      <c r="C10" s="19">
        <f>IF(ISNUMBER(C6),SUM(C6:C9),"")</f>
        <v>366</v>
      </c>
      <c r="D10" s="19">
        <f>IF(ISNUMBER(D6),SUM(D6:D9),"")</f>
        <v>193</v>
      </c>
      <c r="E10" s="20">
        <f>IF(ISNUMBER(E6),SUM(E6:E9),"")</f>
        <v>4</v>
      </c>
      <c r="F10" s="21">
        <f>IF(ISNUMBER(F6),SUM(F6:F9),"")</f>
        <v>559</v>
      </c>
      <c r="H10" s="97"/>
      <c r="I10" s="18" t="s">
        <v>5</v>
      </c>
      <c r="J10" s="26">
        <f>IF(ISNUMBER(J6),SUM(J6:J9),"")</f>
        <v>366</v>
      </c>
      <c r="K10" s="20">
        <f>IF(ISNUMBER(K6),SUM(K6:K9),"")</f>
        <v>193</v>
      </c>
      <c r="L10" s="20">
        <f>IF(ISNUMBER(L6),SUM(L6:L9),"")</f>
        <v>4</v>
      </c>
      <c r="M10" s="21">
        <f>IF(ISNUMBER(M6),SUM(M6:M9),"")</f>
        <v>559</v>
      </c>
    </row>
    <row r="11" spans="1:13" ht="12.75" customHeight="1">
      <c r="A11" s="102" t="s">
        <v>125</v>
      </c>
      <c r="B11" s="8">
        <v>2</v>
      </c>
      <c r="C11" s="9">
        <v>87</v>
      </c>
      <c r="D11" s="9">
        <v>35</v>
      </c>
      <c r="E11" s="14">
        <v>2</v>
      </c>
      <c r="F11" s="16">
        <f>IF(ISBLANK(C11),"",C11+D11)</f>
        <v>122</v>
      </c>
      <c r="H11" s="95" t="s">
        <v>122</v>
      </c>
      <c r="I11" s="8">
        <f>B11</f>
        <v>2</v>
      </c>
      <c r="J11" s="12">
        <f>C11</f>
        <v>87</v>
      </c>
      <c r="K11" s="14">
        <f>D11</f>
        <v>35</v>
      </c>
      <c r="L11" s="14">
        <f>E11</f>
        <v>2</v>
      </c>
      <c r="M11" s="16">
        <f>IF(ISBLANK(J11),"",J11+K11)</f>
        <v>122</v>
      </c>
    </row>
    <row r="12" spans="1:13" ht="12.75" customHeight="1">
      <c r="A12" s="103"/>
      <c r="B12" s="10">
        <v>1</v>
      </c>
      <c r="C12" s="11">
        <v>84</v>
      </c>
      <c r="D12" s="11">
        <v>42</v>
      </c>
      <c r="E12" s="15">
        <v>0</v>
      </c>
      <c r="F12" s="17">
        <f>IF(ISBLANK(C12),"",C12+D12)</f>
        <v>126</v>
      </c>
      <c r="H12" s="96"/>
      <c r="I12" s="10">
        <f aca="true" t="shared" si="1" ref="I12:L14">B12</f>
        <v>1</v>
      </c>
      <c r="J12" s="13">
        <f t="shared" si="1"/>
        <v>84</v>
      </c>
      <c r="K12" s="15">
        <f t="shared" si="1"/>
        <v>42</v>
      </c>
      <c r="L12" s="15">
        <f t="shared" si="1"/>
        <v>0</v>
      </c>
      <c r="M12" s="17">
        <f>IF(ISBLANK(J12),"",J12+K12)</f>
        <v>126</v>
      </c>
    </row>
    <row r="13" spans="1:13" ht="12.75" customHeight="1">
      <c r="A13" s="103"/>
      <c r="B13" s="10">
        <v>3</v>
      </c>
      <c r="C13" s="11">
        <v>88</v>
      </c>
      <c r="D13" s="11">
        <v>35</v>
      </c>
      <c r="E13" s="15">
        <v>0</v>
      </c>
      <c r="F13" s="17">
        <f>IF(ISBLANK(C13),"",C13+D13)</f>
        <v>123</v>
      </c>
      <c r="H13" s="96"/>
      <c r="I13" s="10">
        <f t="shared" si="1"/>
        <v>3</v>
      </c>
      <c r="J13" s="13">
        <f t="shared" si="1"/>
        <v>88</v>
      </c>
      <c r="K13" s="15">
        <f t="shared" si="1"/>
        <v>35</v>
      </c>
      <c r="L13" s="15">
        <f t="shared" si="1"/>
        <v>0</v>
      </c>
      <c r="M13" s="17">
        <f>IF(ISBLANK(J13),"",J13+K13)</f>
        <v>123</v>
      </c>
    </row>
    <row r="14" spans="1:13" ht="12.75" customHeight="1" thickBot="1">
      <c r="A14" s="103"/>
      <c r="B14" s="22">
        <v>4</v>
      </c>
      <c r="C14" s="23">
        <v>88</v>
      </c>
      <c r="D14" s="23">
        <v>45</v>
      </c>
      <c r="E14" s="24">
        <v>2</v>
      </c>
      <c r="F14" s="25">
        <f>IF(ISBLANK(C14),"",C14+D14)</f>
        <v>133</v>
      </c>
      <c r="H14" s="96"/>
      <c r="I14" s="22">
        <f t="shared" si="1"/>
        <v>4</v>
      </c>
      <c r="J14" s="27">
        <f t="shared" si="1"/>
        <v>88</v>
      </c>
      <c r="K14" s="24">
        <f t="shared" si="1"/>
        <v>45</v>
      </c>
      <c r="L14" s="24">
        <f t="shared" si="1"/>
        <v>2</v>
      </c>
      <c r="M14" s="25">
        <f>IF(ISBLANK(J14),"",J14+K14)</f>
        <v>133</v>
      </c>
    </row>
    <row r="15" spans="1:13" ht="16.5" customHeight="1" thickBot="1" thickTop="1">
      <c r="A15" s="104"/>
      <c r="B15" s="18" t="s">
        <v>5</v>
      </c>
      <c r="C15" s="19">
        <f>IF(ISNUMBER(C11),SUM(C11:C14),"")</f>
        <v>347</v>
      </c>
      <c r="D15" s="19">
        <f>IF(ISNUMBER(D11),SUM(D11:D14),"")</f>
        <v>157</v>
      </c>
      <c r="E15" s="20">
        <f>IF(ISNUMBER(E11),SUM(E11:E14),"")</f>
        <v>4</v>
      </c>
      <c r="F15" s="21">
        <f>IF(ISNUMBER(F11),SUM(F11:F14),"")</f>
        <v>504</v>
      </c>
      <c r="H15" s="97"/>
      <c r="I15" s="18" t="s">
        <v>5</v>
      </c>
      <c r="J15" s="26">
        <f>IF(ISNUMBER(J11),SUM(J11:J14),"")</f>
        <v>347</v>
      </c>
      <c r="K15" s="20">
        <f>IF(ISNUMBER(K11),SUM(K11:K14),"")</f>
        <v>157</v>
      </c>
      <c r="L15" s="20">
        <f>IF(ISNUMBER(L11),SUM(L11:L14),"")</f>
        <v>4</v>
      </c>
      <c r="M15" s="21">
        <f>IF(ISNUMBER(M11),SUM(M11:M14),"")</f>
        <v>504</v>
      </c>
    </row>
    <row r="16" ht="13.5" thickBot="1"/>
    <row r="17" spans="1:13" s="28" customFormat="1" ht="21.75" customHeight="1" thickBot="1">
      <c r="A17" s="98" t="s">
        <v>8</v>
      </c>
      <c r="B17" s="99"/>
      <c r="C17" s="29">
        <f>SUM(C10+C15)</f>
        <v>713</v>
      </c>
      <c r="D17" s="29">
        <f>SUM(D10+D15)</f>
        <v>350</v>
      </c>
      <c r="E17" s="29">
        <f>SUM(E10+E15)</f>
        <v>8</v>
      </c>
      <c r="F17" s="32">
        <f>SUM(F10+F15)</f>
        <v>1063</v>
      </c>
      <c r="H17" s="98" t="s">
        <v>8</v>
      </c>
      <c r="I17" s="99"/>
      <c r="J17" s="30">
        <f>J10+J15</f>
        <v>713</v>
      </c>
      <c r="K17" s="30">
        <f>K10+K15</f>
        <v>350</v>
      </c>
      <c r="L17" s="30">
        <f>L10+L15</f>
        <v>8</v>
      </c>
      <c r="M17" s="31">
        <f>M10+M15</f>
        <v>1063</v>
      </c>
    </row>
    <row r="18" ht="31.5" customHeight="1"/>
    <row r="19" spans="1:13" s="2" customFormat="1" ht="34.5" customHeight="1" thickBot="1">
      <c r="A19" s="105" t="s">
        <v>58</v>
      </c>
      <c r="B19" s="105"/>
      <c r="C19" s="105"/>
      <c r="D19" s="105"/>
      <c r="E19" s="105"/>
      <c r="F19" s="105"/>
      <c r="G19" s="1"/>
      <c r="H19" s="105" t="s">
        <v>58</v>
      </c>
      <c r="I19" s="105"/>
      <c r="J19" s="105"/>
      <c r="K19" s="105"/>
      <c r="L19" s="105"/>
      <c r="M19" s="105"/>
    </row>
    <row r="20" spans="1:13" ht="25.5" customHeight="1" thickBot="1">
      <c r="A20" s="33" t="s">
        <v>4</v>
      </c>
      <c r="B20" s="111" t="s">
        <v>126</v>
      </c>
      <c r="C20" s="111"/>
      <c r="D20" s="111"/>
      <c r="E20" s="111"/>
      <c r="F20" s="112"/>
      <c r="G20" s="3"/>
      <c r="H20" s="33" t="s">
        <v>4</v>
      </c>
      <c r="I20" s="111" t="str">
        <f>B20</f>
        <v>ZLÍN 2</v>
      </c>
      <c r="J20" s="111"/>
      <c r="K20" s="111"/>
      <c r="L20" s="111"/>
      <c r="M20" s="112"/>
    </row>
    <row r="21" spans="1:13" ht="12.75" customHeight="1">
      <c r="A21" s="109" t="s">
        <v>0</v>
      </c>
      <c r="B21" s="100" t="s">
        <v>1</v>
      </c>
      <c r="C21" s="106" t="s">
        <v>2</v>
      </c>
      <c r="D21" s="107"/>
      <c r="E21" s="107"/>
      <c r="F21" s="108"/>
      <c r="H21" s="109" t="s">
        <v>0</v>
      </c>
      <c r="I21" s="100" t="s">
        <v>1</v>
      </c>
      <c r="J21" s="106" t="s">
        <v>2</v>
      </c>
      <c r="K21" s="107"/>
      <c r="L21" s="107"/>
      <c r="M21" s="108"/>
    </row>
    <row r="22" spans="1:13" ht="13.5" thickBot="1">
      <c r="A22" s="110"/>
      <c r="B22" s="101"/>
      <c r="C22" s="5" t="s">
        <v>3</v>
      </c>
      <c r="D22" s="6" t="s">
        <v>6</v>
      </c>
      <c r="E22" s="6" t="s">
        <v>7</v>
      </c>
      <c r="F22" s="7" t="s">
        <v>8</v>
      </c>
      <c r="H22" s="110"/>
      <c r="I22" s="101"/>
      <c r="J22" s="5" t="s">
        <v>3</v>
      </c>
      <c r="K22" s="6" t="s">
        <v>6</v>
      </c>
      <c r="L22" s="6" t="s">
        <v>7</v>
      </c>
      <c r="M22" s="7" t="s">
        <v>8</v>
      </c>
    </row>
    <row r="23" spans="1:8" ht="13.5" thickBot="1">
      <c r="A23" s="3"/>
      <c r="H23" s="3"/>
    </row>
    <row r="24" spans="1:13" ht="12.75" customHeight="1">
      <c r="A24" s="102" t="s">
        <v>127</v>
      </c>
      <c r="B24" s="8">
        <v>3</v>
      </c>
      <c r="C24" s="9">
        <v>92</v>
      </c>
      <c r="D24" s="9">
        <v>51</v>
      </c>
      <c r="E24" s="14">
        <v>0</v>
      </c>
      <c r="F24" s="16">
        <f>IF(ISBLANK(C24),"",C24+D24)</f>
        <v>143</v>
      </c>
      <c r="H24" s="95" t="str">
        <f>A24</f>
        <v>Kubálek Pavel</v>
      </c>
      <c r="I24" s="8">
        <f>B24</f>
        <v>3</v>
      </c>
      <c r="J24" s="12">
        <f>C24</f>
        <v>92</v>
      </c>
      <c r="K24" s="14">
        <f>D24</f>
        <v>51</v>
      </c>
      <c r="L24" s="14">
        <f>E24</f>
        <v>0</v>
      </c>
      <c r="M24" s="16">
        <f>IF(ISBLANK(J24),"",J24+K24)</f>
        <v>143</v>
      </c>
    </row>
    <row r="25" spans="1:13" ht="12.75" customHeight="1">
      <c r="A25" s="103"/>
      <c r="B25" s="10">
        <v>4</v>
      </c>
      <c r="C25" s="11">
        <v>84</v>
      </c>
      <c r="D25" s="11">
        <v>27</v>
      </c>
      <c r="E25" s="15">
        <v>4</v>
      </c>
      <c r="F25" s="17">
        <f>IF(ISBLANK(C25),"",C25+D25)</f>
        <v>111</v>
      </c>
      <c r="H25" s="96"/>
      <c r="I25" s="10">
        <f aca="true" t="shared" si="2" ref="I25:L27">B25</f>
        <v>4</v>
      </c>
      <c r="J25" s="13">
        <f t="shared" si="2"/>
        <v>84</v>
      </c>
      <c r="K25" s="15">
        <f t="shared" si="2"/>
        <v>27</v>
      </c>
      <c r="L25" s="15">
        <f t="shared" si="2"/>
        <v>4</v>
      </c>
      <c r="M25" s="17">
        <f>IF(ISBLANK(J25),"",J25+K25)</f>
        <v>111</v>
      </c>
    </row>
    <row r="26" spans="1:13" ht="12.75" customHeight="1">
      <c r="A26" s="103"/>
      <c r="B26" s="10">
        <v>2</v>
      </c>
      <c r="C26" s="11">
        <v>88</v>
      </c>
      <c r="D26" s="11">
        <v>36</v>
      </c>
      <c r="E26" s="15">
        <v>0</v>
      </c>
      <c r="F26" s="17">
        <f>IF(ISBLANK(C26),"",C26+D26)</f>
        <v>124</v>
      </c>
      <c r="H26" s="96"/>
      <c r="I26" s="10">
        <f t="shared" si="2"/>
        <v>2</v>
      </c>
      <c r="J26" s="13">
        <f t="shared" si="2"/>
        <v>88</v>
      </c>
      <c r="K26" s="15">
        <f t="shared" si="2"/>
        <v>36</v>
      </c>
      <c r="L26" s="15">
        <f t="shared" si="2"/>
        <v>0</v>
      </c>
      <c r="M26" s="17">
        <f>IF(ISBLANK(J26),"",J26+K26)</f>
        <v>124</v>
      </c>
    </row>
    <row r="27" spans="1:13" ht="12.75" customHeight="1" thickBot="1">
      <c r="A27" s="103"/>
      <c r="B27" s="22">
        <v>1</v>
      </c>
      <c r="C27" s="23">
        <v>85</v>
      </c>
      <c r="D27" s="23">
        <v>43</v>
      </c>
      <c r="E27" s="24">
        <v>0</v>
      </c>
      <c r="F27" s="25">
        <f>IF(ISBLANK(C27),"",C27+D27)</f>
        <v>128</v>
      </c>
      <c r="H27" s="96"/>
      <c r="I27" s="22">
        <f t="shared" si="2"/>
        <v>1</v>
      </c>
      <c r="J27" s="27">
        <f t="shared" si="2"/>
        <v>85</v>
      </c>
      <c r="K27" s="24">
        <f t="shared" si="2"/>
        <v>43</v>
      </c>
      <c r="L27" s="24">
        <f t="shared" si="2"/>
        <v>0</v>
      </c>
      <c r="M27" s="25">
        <f>IF(ISBLANK(J27),"",J27+K27)</f>
        <v>128</v>
      </c>
    </row>
    <row r="28" spans="1:13" ht="16.5" customHeight="1" thickBot="1" thickTop="1">
      <c r="A28" s="104"/>
      <c r="B28" s="18" t="s">
        <v>5</v>
      </c>
      <c r="C28" s="19">
        <f>IF(ISNUMBER(C24),SUM(C24:C27),"")</f>
        <v>349</v>
      </c>
      <c r="D28" s="19">
        <f>IF(ISNUMBER(D24),SUM(D24:D27),"")</f>
        <v>157</v>
      </c>
      <c r="E28" s="20">
        <f>IF(ISNUMBER(E24),SUM(E24:E27),"")</f>
        <v>4</v>
      </c>
      <c r="F28" s="21">
        <f>IF(ISNUMBER(F24),SUM(F24:F27),"")</f>
        <v>506</v>
      </c>
      <c r="H28" s="97"/>
      <c r="I28" s="18" t="s">
        <v>5</v>
      </c>
      <c r="J28" s="26">
        <f>IF(ISNUMBER(J24),SUM(J24:J27),"")</f>
        <v>349</v>
      </c>
      <c r="K28" s="20">
        <f>IF(ISNUMBER(K24),SUM(K24:K27),"")</f>
        <v>157</v>
      </c>
      <c r="L28" s="20">
        <f>IF(ISNUMBER(L24),SUM(L24:L27),"")</f>
        <v>4</v>
      </c>
      <c r="M28" s="21">
        <f>IF(ISNUMBER(M24),SUM(M24:M27),"")</f>
        <v>506</v>
      </c>
    </row>
    <row r="29" spans="1:13" ht="12.75" customHeight="1">
      <c r="A29" s="102" t="s">
        <v>128</v>
      </c>
      <c r="B29" s="8">
        <v>4</v>
      </c>
      <c r="C29" s="9">
        <v>97</v>
      </c>
      <c r="D29" s="9">
        <v>51</v>
      </c>
      <c r="E29" s="14">
        <v>1</v>
      </c>
      <c r="F29" s="16">
        <f>IF(ISBLANK(C29),"",C29+D29)</f>
        <v>148</v>
      </c>
      <c r="H29" s="95" t="str">
        <f>A29</f>
        <v>Fojtík Bronislav</v>
      </c>
      <c r="I29" s="8">
        <f>B29</f>
        <v>4</v>
      </c>
      <c r="J29" s="12">
        <f>C29</f>
        <v>97</v>
      </c>
      <c r="K29" s="14">
        <f>D29</f>
        <v>51</v>
      </c>
      <c r="L29" s="14">
        <f>E29</f>
        <v>1</v>
      </c>
      <c r="M29" s="16">
        <f>IF(ISBLANK(J29),"",J29+K29)</f>
        <v>148</v>
      </c>
    </row>
    <row r="30" spans="1:13" ht="12.75" customHeight="1">
      <c r="A30" s="103"/>
      <c r="B30" s="10">
        <v>3</v>
      </c>
      <c r="C30" s="11">
        <v>94</v>
      </c>
      <c r="D30" s="11">
        <v>35</v>
      </c>
      <c r="E30" s="15">
        <v>5</v>
      </c>
      <c r="F30" s="17">
        <f>IF(ISBLANK(C30),"",C30+D30)</f>
        <v>129</v>
      </c>
      <c r="H30" s="96"/>
      <c r="I30" s="10">
        <f aca="true" t="shared" si="3" ref="I30:L32">B30</f>
        <v>3</v>
      </c>
      <c r="J30" s="13">
        <f t="shared" si="3"/>
        <v>94</v>
      </c>
      <c r="K30" s="15">
        <f t="shared" si="3"/>
        <v>35</v>
      </c>
      <c r="L30" s="15">
        <f t="shared" si="3"/>
        <v>5</v>
      </c>
      <c r="M30" s="17">
        <f>IF(ISBLANK(J30),"",J30+K30)</f>
        <v>129</v>
      </c>
    </row>
    <row r="31" spans="1:13" ht="12.75" customHeight="1">
      <c r="A31" s="103"/>
      <c r="B31" s="10">
        <v>1</v>
      </c>
      <c r="C31" s="11">
        <v>90</v>
      </c>
      <c r="D31" s="11">
        <v>43</v>
      </c>
      <c r="E31" s="15">
        <v>0</v>
      </c>
      <c r="F31" s="17">
        <f>IF(ISBLANK(C31),"",C31+D31)</f>
        <v>133</v>
      </c>
      <c r="H31" s="96"/>
      <c r="I31" s="10">
        <f t="shared" si="3"/>
        <v>1</v>
      </c>
      <c r="J31" s="13">
        <f t="shared" si="3"/>
        <v>90</v>
      </c>
      <c r="K31" s="15">
        <f t="shared" si="3"/>
        <v>43</v>
      </c>
      <c r="L31" s="15">
        <f t="shared" si="3"/>
        <v>0</v>
      </c>
      <c r="M31" s="17">
        <f>IF(ISBLANK(J31),"",J31+K31)</f>
        <v>133</v>
      </c>
    </row>
    <row r="32" spans="1:13" ht="12.75" customHeight="1" thickBot="1">
      <c r="A32" s="103"/>
      <c r="B32" s="22">
        <v>2</v>
      </c>
      <c r="C32" s="23">
        <v>97</v>
      </c>
      <c r="D32" s="23">
        <v>40</v>
      </c>
      <c r="E32" s="24">
        <v>0</v>
      </c>
      <c r="F32" s="25">
        <f>IF(ISBLANK(C32),"",C32+D32)</f>
        <v>137</v>
      </c>
      <c r="H32" s="96"/>
      <c r="I32" s="22">
        <f t="shared" si="3"/>
        <v>2</v>
      </c>
      <c r="J32" s="27">
        <f t="shared" si="3"/>
        <v>97</v>
      </c>
      <c r="K32" s="24">
        <f t="shared" si="3"/>
        <v>40</v>
      </c>
      <c r="L32" s="24">
        <f t="shared" si="3"/>
        <v>0</v>
      </c>
      <c r="M32" s="25">
        <f>IF(ISBLANK(J32),"",J32+K32)</f>
        <v>137</v>
      </c>
    </row>
    <row r="33" spans="1:16" ht="16.5" customHeight="1" thickBot="1" thickTop="1">
      <c r="A33" s="104"/>
      <c r="B33" s="18" t="s">
        <v>5</v>
      </c>
      <c r="C33" s="19">
        <f>IF(ISNUMBER(C29),SUM(C29:C32),"")</f>
        <v>378</v>
      </c>
      <c r="D33" s="19">
        <f>IF(ISNUMBER(D29),SUM(D29:D32),"")</f>
        <v>169</v>
      </c>
      <c r="E33" s="20">
        <f>IF(ISNUMBER(E29),SUM(E29:E32),"")</f>
        <v>6</v>
      </c>
      <c r="F33" s="21">
        <f>IF(ISNUMBER(F29),SUM(F29:F32),"")</f>
        <v>547</v>
      </c>
      <c r="H33" s="97"/>
      <c r="I33" s="18" t="s">
        <v>5</v>
      </c>
      <c r="J33" s="26">
        <f>IF(ISNUMBER(J29),SUM(J29:J32),"")</f>
        <v>378</v>
      </c>
      <c r="K33" s="20">
        <f>IF(ISNUMBER(K29),SUM(K29:K32),"")</f>
        <v>169</v>
      </c>
      <c r="L33" s="20">
        <f>IF(ISNUMBER(L29),SUM(L29:L32),"")</f>
        <v>6</v>
      </c>
      <c r="M33" s="21">
        <f>IF(ISNUMBER(M29),SUM(M29:M32),"")</f>
        <v>547</v>
      </c>
      <c r="P33" s="4" t="s">
        <v>56</v>
      </c>
    </row>
    <row r="34" ht="13.5" thickBot="1"/>
    <row r="35" spans="1:13" s="28" customFormat="1" ht="21.75" customHeight="1" thickBot="1">
      <c r="A35" s="98" t="s">
        <v>8</v>
      </c>
      <c r="B35" s="99"/>
      <c r="C35" s="29">
        <f>SUM(C28+C33)</f>
        <v>727</v>
      </c>
      <c r="D35" s="29">
        <f>SUM(D28+D33)</f>
        <v>326</v>
      </c>
      <c r="E35" s="29">
        <f>SUM(E28+E33)</f>
        <v>10</v>
      </c>
      <c r="F35" s="32">
        <f>SUM(F28+F33)</f>
        <v>1053</v>
      </c>
      <c r="H35" s="98" t="s">
        <v>8</v>
      </c>
      <c r="I35" s="99"/>
      <c r="J35" s="30">
        <f>J28+J33</f>
        <v>727</v>
      </c>
      <c r="K35" s="30">
        <f>K28+K33</f>
        <v>326</v>
      </c>
      <c r="L35" s="30">
        <f>L28+L33</f>
        <v>10</v>
      </c>
      <c r="M35" s="31">
        <f>M28+M33</f>
        <v>1053</v>
      </c>
    </row>
    <row r="36" ht="31.5" customHeight="1"/>
    <row r="37" spans="1:13" s="2" customFormat="1" ht="34.5" customHeight="1" thickBot="1">
      <c r="A37" s="105" t="s">
        <v>58</v>
      </c>
      <c r="B37" s="105"/>
      <c r="C37" s="105"/>
      <c r="D37" s="105"/>
      <c r="E37" s="105"/>
      <c r="F37" s="105"/>
      <c r="G37" s="1"/>
      <c r="H37" s="105" t="s">
        <v>58</v>
      </c>
      <c r="I37" s="105"/>
      <c r="J37" s="105"/>
      <c r="K37" s="105"/>
      <c r="L37" s="105"/>
      <c r="M37" s="105"/>
    </row>
    <row r="38" spans="1:13" ht="25.5" customHeight="1" thickBot="1">
      <c r="A38" s="33" t="s">
        <v>4</v>
      </c>
      <c r="B38" s="111" t="s">
        <v>133</v>
      </c>
      <c r="C38" s="111"/>
      <c r="D38" s="111"/>
      <c r="E38" s="111"/>
      <c r="F38" s="112"/>
      <c r="G38" s="3"/>
      <c r="H38" s="33" t="s">
        <v>4</v>
      </c>
      <c r="I38" s="111" t="str">
        <f>B38</f>
        <v>ZLÍN 3</v>
      </c>
      <c r="J38" s="111"/>
      <c r="K38" s="111"/>
      <c r="L38" s="111"/>
      <c r="M38" s="112"/>
    </row>
    <row r="39" spans="1:13" ht="12.75" customHeight="1">
      <c r="A39" s="109" t="s">
        <v>0</v>
      </c>
      <c r="B39" s="100" t="s">
        <v>1</v>
      </c>
      <c r="C39" s="106" t="s">
        <v>2</v>
      </c>
      <c r="D39" s="107"/>
      <c r="E39" s="107"/>
      <c r="F39" s="108"/>
      <c r="H39" s="109" t="s">
        <v>0</v>
      </c>
      <c r="I39" s="100" t="s">
        <v>1</v>
      </c>
      <c r="J39" s="106" t="s">
        <v>2</v>
      </c>
      <c r="K39" s="107"/>
      <c r="L39" s="107"/>
      <c r="M39" s="108"/>
    </row>
    <row r="40" spans="1:13" ht="13.5" thickBot="1">
      <c r="A40" s="110"/>
      <c r="B40" s="101"/>
      <c r="C40" s="5" t="s">
        <v>3</v>
      </c>
      <c r="D40" s="6" t="s">
        <v>6</v>
      </c>
      <c r="E40" s="6" t="s">
        <v>7</v>
      </c>
      <c r="F40" s="7" t="s">
        <v>8</v>
      </c>
      <c r="H40" s="110"/>
      <c r="I40" s="101"/>
      <c r="J40" s="5" t="s">
        <v>3</v>
      </c>
      <c r="K40" s="6" t="s">
        <v>6</v>
      </c>
      <c r="L40" s="6" t="s">
        <v>7</v>
      </c>
      <c r="M40" s="7" t="s">
        <v>8</v>
      </c>
    </row>
    <row r="41" spans="1:8" ht="13.5" thickBot="1">
      <c r="A41" s="3"/>
      <c r="H41" s="3"/>
    </row>
    <row r="42" spans="1:13" ht="12.75" customHeight="1">
      <c r="A42" s="102" t="s">
        <v>134</v>
      </c>
      <c r="B42" s="8">
        <v>1</v>
      </c>
      <c r="C42" s="9">
        <v>79</v>
      </c>
      <c r="D42" s="9">
        <v>35</v>
      </c>
      <c r="E42" s="14">
        <v>1</v>
      </c>
      <c r="F42" s="16">
        <f>IF(ISBLANK(C42),"",C42+D42)</f>
        <v>114</v>
      </c>
      <c r="H42" s="95" t="str">
        <f>A42</f>
        <v>Abrahám Radim</v>
      </c>
      <c r="I42" s="8">
        <f>B42</f>
        <v>1</v>
      </c>
      <c r="J42" s="12">
        <f>C42</f>
        <v>79</v>
      </c>
      <c r="K42" s="14">
        <f>D42</f>
        <v>35</v>
      </c>
      <c r="L42" s="14">
        <f>E42</f>
        <v>1</v>
      </c>
      <c r="M42" s="16">
        <f>IF(ISBLANK(J42),"",J42+K42)</f>
        <v>114</v>
      </c>
    </row>
    <row r="43" spans="1:13" ht="12.75" customHeight="1">
      <c r="A43" s="103"/>
      <c r="B43" s="10">
        <v>2</v>
      </c>
      <c r="C43" s="11">
        <v>85</v>
      </c>
      <c r="D43" s="11">
        <v>27</v>
      </c>
      <c r="E43" s="15">
        <v>2</v>
      </c>
      <c r="F43" s="17">
        <f>IF(ISBLANK(C43),"",C43+D43)</f>
        <v>112</v>
      </c>
      <c r="H43" s="96"/>
      <c r="I43" s="10">
        <f aca="true" t="shared" si="4" ref="I43:L45">B43</f>
        <v>2</v>
      </c>
      <c r="J43" s="13">
        <f t="shared" si="4"/>
        <v>85</v>
      </c>
      <c r="K43" s="15">
        <f t="shared" si="4"/>
        <v>27</v>
      </c>
      <c r="L43" s="15">
        <f t="shared" si="4"/>
        <v>2</v>
      </c>
      <c r="M43" s="17">
        <f>IF(ISBLANK(J43),"",J43+K43)</f>
        <v>112</v>
      </c>
    </row>
    <row r="44" spans="1:13" ht="12.75" customHeight="1">
      <c r="A44" s="103"/>
      <c r="B44" s="10">
        <v>4</v>
      </c>
      <c r="C44" s="11">
        <v>83</v>
      </c>
      <c r="D44" s="11">
        <v>35</v>
      </c>
      <c r="E44" s="15">
        <v>0</v>
      </c>
      <c r="F44" s="17">
        <f>IF(ISBLANK(C44),"",C44+D44)</f>
        <v>118</v>
      </c>
      <c r="H44" s="96"/>
      <c r="I44" s="10">
        <f t="shared" si="4"/>
        <v>4</v>
      </c>
      <c r="J44" s="13">
        <f t="shared" si="4"/>
        <v>83</v>
      </c>
      <c r="K44" s="15">
        <f t="shared" si="4"/>
        <v>35</v>
      </c>
      <c r="L44" s="15">
        <f t="shared" si="4"/>
        <v>0</v>
      </c>
      <c r="M44" s="17">
        <f>IF(ISBLANK(J44),"",J44+K44)</f>
        <v>118</v>
      </c>
    </row>
    <row r="45" spans="1:13" ht="12.75" customHeight="1" thickBot="1">
      <c r="A45" s="103"/>
      <c r="B45" s="22">
        <v>3</v>
      </c>
      <c r="C45" s="23">
        <v>70</v>
      </c>
      <c r="D45" s="23">
        <v>36</v>
      </c>
      <c r="E45" s="24">
        <v>1</v>
      </c>
      <c r="F45" s="25">
        <f>IF(ISBLANK(C45),"",C45+D45)</f>
        <v>106</v>
      </c>
      <c r="H45" s="96"/>
      <c r="I45" s="22">
        <f t="shared" si="4"/>
        <v>3</v>
      </c>
      <c r="J45" s="27">
        <f t="shared" si="4"/>
        <v>70</v>
      </c>
      <c r="K45" s="24">
        <f t="shared" si="4"/>
        <v>36</v>
      </c>
      <c r="L45" s="24">
        <f t="shared" si="4"/>
        <v>1</v>
      </c>
      <c r="M45" s="25">
        <f>IF(ISBLANK(J45),"",J45+K45)</f>
        <v>106</v>
      </c>
    </row>
    <row r="46" spans="1:13" ht="16.5" customHeight="1" thickBot="1" thickTop="1">
      <c r="A46" s="104"/>
      <c r="B46" s="18" t="s">
        <v>5</v>
      </c>
      <c r="C46" s="19">
        <f>IF(ISNUMBER(C42),SUM(C42:C45),"")</f>
        <v>317</v>
      </c>
      <c r="D46" s="19">
        <f>IF(ISNUMBER(D42),SUM(D42:D45),"")</f>
        <v>133</v>
      </c>
      <c r="E46" s="20">
        <f>IF(ISNUMBER(E42),SUM(E42:E45),"")</f>
        <v>4</v>
      </c>
      <c r="F46" s="21">
        <f>IF(ISNUMBER(F42),SUM(F42:F45),"")</f>
        <v>450</v>
      </c>
      <c r="H46" s="97"/>
      <c r="I46" s="18" t="s">
        <v>5</v>
      </c>
      <c r="J46" s="26">
        <f>IF(ISNUMBER(J42),SUM(J42:J45),"")</f>
        <v>317</v>
      </c>
      <c r="K46" s="20">
        <f>IF(ISNUMBER(K42),SUM(K42:K45),"")</f>
        <v>133</v>
      </c>
      <c r="L46" s="20">
        <f>IF(ISNUMBER(L42),SUM(L42:L45),"")</f>
        <v>4</v>
      </c>
      <c r="M46" s="21">
        <f>IF(ISNUMBER(M42),SUM(M42:M45),"")</f>
        <v>450</v>
      </c>
    </row>
    <row r="47" spans="1:13" ht="12.75" customHeight="1">
      <c r="A47" s="102" t="s">
        <v>129</v>
      </c>
      <c r="B47" s="8">
        <v>2</v>
      </c>
      <c r="C47" s="9">
        <v>79</v>
      </c>
      <c r="D47" s="9">
        <v>54</v>
      </c>
      <c r="E47" s="14">
        <v>0</v>
      </c>
      <c r="F47" s="16">
        <f>IF(ISBLANK(C47),"",C47+D47)</f>
        <v>133</v>
      </c>
      <c r="H47" s="95" t="str">
        <f>A47</f>
        <v>Málek Miroslav</v>
      </c>
      <c r="I47" s="8">
        <f>B47</f>
        <v>2</v>
      </c>
      <c r="J47" s="12">
        <f>C47</f>
        <v>79</v>
      </c>
      <c r="K47" s="14">
        <f>D47</f>
        <v>54</v>
      </c>
      <c r="L47" s="14">
        <f>E47</f>
        <v>0</v>
      </c>
      <c r="M47" s="16">
        <f>IF(ISBLANK(J47),"",J47+K47)</f>
        <v>133</v>
      </c>
    </row>
    <row r="48" spans="1:13" ht="12.75" customHeight="1">
      <c r="A48" s="103"/>
      <c r="B48" s="10">
        <v>1</v>
      </c>
      <c r="C48" s="11">
        <v>87</v>
      </c>
      <c r="D48" s="11">
        <v>43</v>
      </c>
      <c r="E48" s="15">
        <v>0</v>
      </c>
      <c r="F48" s="17">
        <f>IF(ISBLANK(C48),"",C48+D48)</f>
        <v>130</v>
      </c>
      <c r="H48" s="96"/>
      <c r="I48" s="10">
        <f aca="true" t="shared" si="5" ref="I48:L50">B48</f>
        <v>1</v>
      </c>
      <c r="J48" s="13">
        <f t="shared" si="5"/>
        <v>87</v>
      </c>
      <c r="K48" s="15">
        <f t="shared" si="5"/>
        <v>43</v>
      </c>
      <c r="L48" s="15">
        <f t="shared" si="5"/>
        <v>0</v>
      </c>
      <c r="M48" s="17">
        <f>IF(ISBLANK(J48),"",J48+K48)</f>
        <v>130</v>
      </c>
    </row>
    <row r="49" spans="1:13" ht="12.75" customHeight="1">
      <c r="A49" s="103"/>
      <c r="B49" s="10">
        <v>3</v>
      </c>
      <c r="C49" s="11">
        <v>80</v>
      </c>
      <c r="D49" s="11">
        <v>54</v>
      </c>
      <c r="E49" s="15">
        <v>0</v>
      </c>
      <c r="F49" s="17">
        <f>IF(ISBLANK(C49),"",C49+D49)</f>
        <v>134</v>
      </c>
      <c r="H49" s="96"/>
      <c r="I49" s="10">
        <f t="shared" si="5"/>
        <v>3</v>
      </c>
      <c r="J49" s="13">
        <f t="shared" si="5"/>
        <v>80</v>
      </c>
      <c r="K49" s="15">
        <f t="shared" si="5"/>
        <v>54</v>
      </c>
      <c r="L49" s="15">
        <f t="shared" si="5"/>
        <v>0</v>
      </c>
      <c r="M49" s="17">
        <f>IF(ISBLANK(J49),"",J49+K49)</f>
        <v>134</v>
      </c>
    </row>
    <row r="50" spans="1:13" ht="12.75" customHeight="1" thickBot="1">
      <c r="A50" s="103"/>
      <c r="B50" s="22">
        <v>4</v>
      </c>
      <c r="C50" s="23">
        <v>90</v>
      </c>
      <c r="D50" s="23">
        <v>45</v>
      </c>
      <c r="E50" s="24">
        <v>1</v>
      </c>
      <c r="F50" s="25">
        <f>IF(ISBLANK(C50),"",C50+D50)</f>
        <v>135</v>
      </c>
      <c r="H50" s="96"/>
      <c r="I50" s="22">
        <f t="shared" si="5"/>
        <v>4</v>
      </c>
      <c r="J50" s="27">
        <f t="shared" si="5"/>
        <v>90</v>
      </c>
      <c r="K50" s="24">
        <f t="shared" si="5"/>
        <v>45</v>
      </c>
      <c r="L50" s="24">
        <f t="shared" si="5"/>
        <v>1</v>
      </c>
      <c r="M50" s="25">
        <f>IF(ISBLANK(J50),"",J50+K50)</f>
        <v>135</v>
      </c>
    </row>
    <row r="51" spans="1:13" ht="16.5" customHeight="1" thickBot="1" thickTop="1">
      <c r="A51" s="104"/>
      <c r="B51" s="18" t="s">
        <v>5</v>
      </c>
      <c r="C51" s="19">
        <f>IF(ISNUMBER(C47),SUM(C47:C50),"")</f>
        <v>336</v>
      </c>
      <c r="D51" s="19">
        <f>IF(ISNUMBER(D47),SUM(D47:D50),"")</f>
        <v>196</v>
      </c>
      <c r="E51" s="20">
        <f>IF(ISNUMBER(E47),SUM(E47:E50),"")</f>
        <v>1</v>
      </c>
      <c r="F51" s="21">
        <f>IF(ISNUMBER(F47),SUM(F47:F50),"")</f>
        <v>532</v>
      </c>
      <c r="H51" s="97"/>
      <c r="I51" s="18" t="s">
        <v>5</v>
      </c>
      <c r="J51" s="26">
        <f>IF(ISNUMBER(J47),SUM(J47:J50),"")</f>
        <v>336</v>
      </c>
      <c r="K51" s="20">
        <f>IF(ISNUMBER(K47),SUM(K47:K50),"")</f>
        <v>196</v>
      </c>
      <c r="L51" s="20">
        <f>IF(ISNUMBER(L47),SUM(L47:L50),"")</f>
        <v>1</v>
      </c>
      <c r="M51" s="21">
        <f>IF(ISNUMBER(M47),SUM(M47:M50),"")</f>
        <v>532</v>
      </c>
    </row>
    <row r="52" ht="13.5" thickBot="1"/>
    <row r="53" spans="1:13" s="28" customFormat="1" ht="21.75" customHeight="1" thickBot="1">
      <c r="A53" s="98" t="s">
        <v>8</v>
      </c>
      <c r="B53" s="99"/>
      <c r="C53" s="29">
        <f>SUM(C46+C51)</f>
        <v>653</v>
      </c>
      <c r="D53" s="29">
        <f>SUM(D46+D51)</f>
        <v>329</v>
      </c>
      <c r="E53" s="29">
        <f>SUM(E46+E51)</f>
        <v>5</v>
      </c>
      <c r="F53" s="32">
        <f>SUM(F46+F51)</f>
        <v>982</v>
      </c>
      <c r="H53" s="98" t="s">
        <v>8</v>
      </c>
      <c r="I53" s="99"/>
      <c r="J53" s="30">
        <f>J46+J51</f>
        <v>653</v>
      </c>
      <c r="K53" s="30">
        <f>K46+K51</f>
        <v>329</v>
      </c>
      <c r="L53" s="30">
        <f>L46+L51</f>
        <v>5</v>
      </c>
      <c r="M53" s="31">
        <f>M46+M51</f>
        <v>982</v>
      </c>
    </row>
  </sheetData>
  <sheetProtection/>
  <mergeCells count="48">
    <mergeCell ref="A42:A46"/>
    <mergeCell ref="H42:H46"/>
    <mergeCell ref="A47:A51"/>
    <mergeCell ref="H47:H51"/>
    <mergeCell ref="A53:B53"/>
    <mergeCell ref="H53:I53"/>
    <mergeCell ref="A37:F37"/>
    <mergeCell ref="H37:M37"/>
    <mergeCell ref="B38:F38"/>
    <mergeCell ref="I38:M38"/>
    <mergeCell ref="A39:A40"/>
    <mergeCell ref="B39:B40"/>
    <mergeCell ref="C39:F39"/>
    <mergeCell ref="H39:H40"/>
    <mergeCell ref="I39:I40"/>
    <mergeCell ref="J39:M39"/>
    <mergeCell ref="A24:A28"/>
    <mergeCell ref="H24:H28"/>
    <mergeCell ref="A29:A33"/>
    <mergeCell ref="H29:H33"/>
    <mergeCell ref="A35:B35"/>
    <mergeCell ref="H35:I35"/>
    <mergeCell ref="C21:F21"/>
    <mergeCell ref="H21:H22"/>
    <mergeCell ref="A19:F19"/>
    <mergeCell ref="H19:M19"/>
    <mergeCell ref="B20:F20"/>
    <mergeCell ref="I20:M20"/>
    <mergeCell ref="I21:I22"/>
    <mergeCell ref="J21:M21"/>
    <mergeCell ref="A21:A22"/>
    <mergeCell ref="B21:B22"/>
    <mergeCell ref="A6:A10"/>
    <mergeCell ref="H6:H10"/>
    <mergeCell ref="A11:A15"/>
    <mergeCell ref="H11:H15"/>
    <mergeCell ref="A17:B17"/>
    <mergeCell ref="H17:I17"/>
    <mergeCell ref="A1:F1"/>
    <mergeCell ref="H1:M1"/>
    <mergeCell ref="B2:F2"/>
    <mergeCell ref="I2:M2"/>
    <mergeCell ref="I3:I4"/>
    <mergeCell ref="J3:M3"/>
    <mergeCell ref="A3:A4"/>
    <mergeCell ref="B3:B4"/>
    <mergeCell ref="C3:F3"/>
    <mergeCell ref="H3:H4"/>
  </mergeCells>
  <printOptions horizontalCentered="1" verticalCentered="1"/>
  <pageMargins left="0.3937007874015748" right="0.3937007874015748" top="0.6692913385826772" bottom="0.35433070866141736" header="0.2755905511811024" footer="0.2362204724409449"/>
  <pageSetup orientation="portrait" paperSize="9" scale="90" r:id="rId10"/>
  <legacyDrawing r:id="rId9"/>
  <oleObjects>
    <oleObject progId="Document" shapeId="160000" r:id="rId1"/>
    <oleObject progId="Document" shapeId="160001" r:id="rId2"/>
    <oleObject progId="Document" shapeId="160002" r:id="rId3"/>
    <oleObject progId="Document" shapeId="160003" r:id="rId4"/>
    <oleObject progId="Document" shapeId="160004" r:id="rId5"/>
    <oleObject progId="Document" shapeId="160005" r:id="rId6"/>
    <oleObject progId="Document" shapeId="160006" r:id="rId7"/>
    <oleObject progId="Document" shapeId="160007" r:id="rId8"/>
  </oleObjects>
</worksheet>
</file>

<file path=xl/worksheets/sheet17.xml><?xml version="1.0" encoding="utf-8"?>
<worksheet xmlns="http://schemas.openxmlformats.org/spreadsheetml/2006/main" xmlns:r="http://schemas.openxmlformats.org/officeDocument/2006/relationships">
  <dimension ref="A1:F21"/>
  <sheetViews>
    <sheetView showGridLines="0" zoomScale="80" zoomScaleNormal="80" zoomScalePageLayoutView="0" workbookViewId="0" topLeftCell="A1">
      <selection activeCell="K21" sqref="K21"/>
    </sheetView>
  </sheetViews>
  <sheetFormatPr defaultColWidth="9.140625" defaultRowHeight="15"/>
  <cols>
    <col min="1" max="1" width="4.7109375" style="37" customWidth="1"/>
    <col min="2" max="2" width="26.8515625" style="37" customWidth="1"/>
    <col min="3" max="5" width="10.7109375" style="37" customWidth="1"/>
    <col min="6" max="6" width="4.7109375" style="37" customWidth="1"/>
    <col min="7" max="16384" width="9.140625" style="37" customWidth="1"/>
  </cols>
  <sheetData>
    <row r="1" spans="1:6" ht="55.5" customHeight="1" thickBot="1">
      <c r="A1" s="34"/>
      <c r="B1" s="35"/>
      <c r="C1" s="35"/>
      <c r="D1" s="35"/>
      <c r="E1" s="35"/>
      <c r="F1" s="36"/>
    </row>
    <row r="2" spans="1:6" ht="27.75" customHeight="1" thickBot="1">
      <c r="A2" s="38"/>
      <c r="B2" s="64" t="s">
        <v>13</v>
      </c>
      <c r="C2" s="118" t="str">
        <f>'zápis 8'!B2</f>
        <v>ZLÍN 1</v>
      </c>
      <c r="D2" s="118"/>
      <c r="E2" s="119"/>
      <c r="F2" s="39"/>
    </row>
    <row r="3" spans="1:6" ht="27.75" customHeight="1" thickBot="1">
      <c r="A3" s="38"/>
      <c r="B3" s="65" t="s">
        <v>9</v>
      </c>
      <c r="C3" s="53" t="s">
        <v>10</v>
      </c>
      <c r="D3" s="40" t="s">
        <v>11</v>
      </c>
      <c r="E3" s="41" t="s">
        <v>12</v>
      </c>
      <c r="F3" s="39"/>
    </row>
    <row r="4" spans="1:6" ht="27.75" customHeight="1" thickTop="1">
      <c r="A4" s="38"/>
      <c r="B4" s="69" t="str">
        <f>'zápis 8'!A6</f>
        <v>Ivaniš Karel</v>
      </c>
      <c r="C4" s="55">
        <f>'zápis 8'!C10</f>
        <v>366</v>
      </c>
      <c r="D4" s="55">
        <f>'zápis 8'!D10</f>
        <v>193</v>
      </c>
      <c r="E4" s="43">
        <f>SUM(C4:D4)</f>
        <v>559</v>
      </c>
      <c r="F4" s="39"/>
    </row>
    <row r="5" spans="1:6" ht="27.75" customHeight="1" thickBot="1">
      <c r="A5" s="38"/>
      <c r="B5" s="62" t="str">
        <f>'zápis 8'!A11</f>
        <v>Kolařík Jindřich</v>
      </c>
      <c r="C5" s="54">
        <f>'zápis 8'!C15</f>
        <v>347</v>
      </c>
      <c r="D5" s="54">
        <f>'zápis 8'!D15</f>
        <v>157</v>
      </c>
      <c r="E5" s="52">
        <f>SUM(C5:D5)</f>
        <v>504</v>
      </c>
      <c r="F5" s="39"/>
    </row>
    <row r="6" spans="1:6" ht="27.75" customHeight="1" thickBot="1">
      <c r="A6" s="38"/>
      <c r="B6" s="66" t="s">
        <v>8</v>
      </c>
      <c r="C6" s="63">
        <f>SUM(C4:C5)</f>
        <v>713</v>
      </c>
      <c r="D6" s="47">
        <f>SUM(D4:D5)</f>
        <v>350</v>
      </c>
      <c r="E6" s="46">
        <f>SUM(E4:E5)</f>
        <v>1063</v>
      </c>
      <c r="F6" s="39"/>
    </row>
    <row r="7" spans="1:6" ht="27.75" customHeight="1">
      <c r="A7" s="48"/>
      <c r="B7" s="49"/>
      <c r="C7" s="50"/>
      <c r="D7" s="50"/>
      <c r="E7" s="50"/>
      <c r="F7" s="51"/>
    </row>
    <row r="8" spans="1:6" ht="55.5" customHeight="1" thickBot="1">
      <c r="A8" s="34"/>
      <c r="B8" s="35"/>
      <c r="C8" s="35"/>
      <c r="D8" s="35"/>
      <c r="E8" s="35"/>
      <c r="F8" s="36"/>
    </row>
    <row r="9" spans="1:6" ht="27.75" customHeight="1" thickBot="1">
      <c r="A9" s="38"/>
      <c r="B9" s="64" t="s">
        <v>13</v>
      </c>
      <c r="C9" s="116" t="str">
        <f>'zápis 8'!B20</f>
        <v>ZLÍN 2</v>
      </c>
      <c r="D9" s="116"/>
      <c r="E9" s="117"/>
      <c r="F9" s="39"/>
    </row>
    <row r="10" spans="1:6" ht="27.75" customHeight="1" thickBot="1">
      <c r="A10" s="38"/>
      <c r="B10" s="65" t="s">
        <v>9</v>
      </c>
      <c r="C10" s="53" t="s">
        <v>10</v>
      </c>
      <c r="D10" s="40" t="s">
        <v>11</v>
      </c>
      <c r="E10" s="41" t="s">
        <v>12</v>
      </c>
      <c r="F10" s="39"/>
    </row>
    <row r="11" spans="1:6" ht="27.75" customHeight="1" thickTop="1">
      <c r="A11" s="38"/>
      <c r="B11" s="68" t="str">
        <f>'zápis 8'!A24</f>
        <v>Kubálek Pavel</v>
      </c>
      <c r="C11" s="55">
        <f>'zápis 8'!C28</f>
        <v>349</v>
      </c>
      <c r="D11" s="42">
        <f>'zápis 8'!D28</f>
        <v>157</v>
      </c>
      <c r="E11" s="43">
        <f>SUM(C11:D11)</f>
        <v>506</v>
      </c>
      <c r="F11" s="39"/>
    </row>
    <row r="12" spans="1:6" ht="27.75" customHeight="1" thickBot="1">
      <c r="A12" s="38"/>
      <c r="B12" s="68" t="str">
        <f>'zápis 8'!A29</f>
        <v>Fojtík Bronislav</v>
      </c>
      <c r="C12" s="67">
        <f>'zápis 8'!C33</f>
        <v>378</v>
      </c>
      <c r="D12" s="44">
        <f>'zápis 8'!D33</f>
        <v>169</v>
      </c>
      <c r="E12" s="45">
        <f>SUM(C12:D12)</f>
        <v>547</v>
      </c>
      <c r="F12" s="39"/>
    </row>
    <row r="13" spans="1:6" ht="27.75" customHeight="1" thickBot="1">
      <c r="A13" s="38"/>
      <c r="B13" s="66" t="s">
        <v>8</v>
      </c>
      <c r="C13" s="63">
        <f>SUM(C11:C12)</f>
        <v>727</v>
      </c>
      <c r="D13" s="46">
        <f>SUM(D11:D12)</f>
        <v>326</v>
      </c>
      <c r="E13" s="46">
        <f>SUM(E11:E12)</f>
        <v>1053</v>
      </c>
      <c r="F13" s="39"/>
    </row>
    <row r="14" spans="1:6" ht="27.75" customHeight="1">
      <c r="A14" s="48"/>
      <c r="B14" s="49"/>
      <c r="C14" s="50"/>
      <c r="D14" s="50"/>
      <c r="E14" s="50"/>
      <c r="F14" s="51"/>
    </row>
    <row r="15" spans="1:6" ht="55.5" customHeight="1" thickBot="1">
      <c r="A15" s="34"/>
      <c r="B15" s="35"/>
      <c r="C15" s="35"/>
      <c r="D15" s="35"/>
      <c r="E15" s="35"/>
      <c r="F15" s="36"/>
    </row>
    <row r="16" spans="1:6" ht="27.75" customHeight="1" thickBot="1">
      <c r="A16" s="38"/>
      <c r="B16" s="64" t="s">
        <v>13</v>
      </c>
      <c r="C16" s="116" t="str">
        <f>'zápis 8'!B38</f>
        <v>ZLÍN 3</v>
      </c>
      <c r="D16" s="116"/>
      <c r="E16" s="117"/>
      <c r="F16" s="39"/>
    </row>
    <row r="17" spans="1:6" ht="27.75" customHeight="1" thickBot="1">
      <c r="A17" s="38"/>
      <c r="B17" s="65" t="s">
        <v>9</v>
      </c>
      <c r="C17" s="53" t="s">
        <v>10</v>
      </c>
      <c r="D17" s="40" t="s">
        <v>11</v>
      </c>
      <c r="E17" s="41" t="s">
        <v>12</v>
      </c>
      <c r="F17" s="39"/>
    </row>
    <row r="18" spans="1:6" ht="27.75" customHeight="1" thickTop="1">
      <c r="A18" s="38"/>
      <c r="B18" s="68" t="str">
        <f>'zápis 8'!A42</f>
        <v>Abrahám Radim</v>
      </c>
      <c r="C18" s="55">
        <f>'zápis 8'!C46</f>
        <v>317</v>
      </c>
      <c r="D18" s="42">
        <f>'zápis 8'!D46</f>
        <v>133</v>
      </c>
      <c r="E18" s="43">
        <f>SUM(C18:D18)</f>
        <v>450</v>
      </c>
      <c r="F18" s="39"/>
    </row>
    <row r="19" spans="1:6" ht="27.75" customHeight="1" thickBot="1">
      <c r="A19" s="38"/>
      <c r="B19" s="68" t="str">
        <f>'zápis 8'!A47</f>
        <v>Málek Miroslav</v>
      </c>
      <c r="C19" s="67">
        <f>'zápis 8'!C51</f>
        <v>336</v>
      </c>
      <c r="D19" s="44">
        <f>'zápis 8'!D51</f>
        <v>196</v>
      </c>
      <c r="E19" s="45">
        <f>SUM(C19:D19)</f>
        <v>532</v>
      </c>
      <c r="F19" s="39"/>
    </row>
    <row r="20" spans="1:6" ht="27.75" customHeight="1" thickBot="1">
      <c r="A20" s="38"/>
      <c r="B20" s="66" t="s">
        <v>8</v>
      </c>
      <c r="C20" s="63">
        <f>SUM(C18:C19)</f>
        <v>653</v>
      </c>
      <c r="D20" s="46">
        <f>SUM(D18:D19)</f>
        <v>329</v>
      </c>
      <c r="E20" s="46">
        <f>SUM(E18:E19)</f>
        <v>982</v>
      </c>
      <c r="F20" s="39"/>
    </row>
    <row r="21" spans="1:6" ht="27.75" customHeight="1">
      <c r="A21" s="48"/>
      <c r="B21" s="49"/>
      <c r="C21" s="50"/>
      <c r="D21" s="50"/>
      <c r="E21" s="50"/>
      <c r="F21" s="51"/>
    </row>
  </sheetData>
  <sheetProtection/>
  <mergeCells count="3">
    <mergeCell ref="C2:E2"/>
    <mergeCell ref="C9:E9"/>
    <mergeCell ref="C16:E16"/>
  </mergeCells>
  <printOptions horizontalCentered="1" verticalCentered="1"/>
  <pageMargins left="0.7874015748031497" right="0.7874015748031497" top="0.2362204724409449" bottom="0.2362204724409449" header="0.2362204724409449" footer="0.2755905511811024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53"/>
  <sheetViews>
    <sheetView zoomScalePageLayoutView="0" workbookViewId="0" topLeftCell="A22">
      <selection activeCell="R37" sqref="R37"/>
    </sheetView>
  </sheetViews>
  <sheetFormatPr defaultColWidth="9.140625" defaultRowHeight="15"/>
  <cols>
    <col min="1" max="1" width="14.8515625" style="4" customWidth="1"/>
    <col min="2" max="6" width="7.140625" style="4" customWidth="1"/>
    <col min="7" max="7" width="1.57421875" style="4" customWidth="1"/>
    <col min="8" max="8" width="14.8515625" style="4" customWidth="1"/>
    <col min="9" max="13" width="7.140625" style="4" customWidth="1"/>
    <col min="14" max="16384" width="9.140625" style="4" customWidth="1"/>
  </cols>
  <sheetData>
    <row r="1" spans="1:13" s="2" customFormat="1" ht="34.5" customHeight="1" thickBot="1">
      <c r="A1" s="105" t="s">
        <v>58</v>
      </c>
      <c r="B1" s="105"/>
      <c r="C1" s="105"/>
      <c r="D1" s="105"/>
      <c r="E1" s="105"/>
      <c r="F1" s="105"/>
      <c r="G1" s="1"/>
      <c r="H1" s="105" t="s">
        <v>58</v>
      </c>
      <c r="I1" s="105"/>
      <c r="J1" s="105"/>
      <c r="K1" s="105"/>
      <c r="L1" s="105"/>
      <c r="M1" s="105"/>
    </row>
    <row r="2" spans="1:13" ht="25.5" customHeight="1" thickBot="1">
      <c r="A2" s="33" t="s">
        <v>4</v>
      </c>
      <c r="B2" s="111" t="s">
        <v>130</v>
      </c>
      <c r="C2" s="111"/>
      <c r="D2" s="111"/>
      <c r="E2" s="111"/>
      <c r="F2" s="112"/>
      <c r="G2" s="3"/>
      <c r="H2" s="33" t="s">
        <v>4</v>
      </c>
      <c r="I2" s="111" t="str">
        <f>B2</f>
        <v>ZLÍN 4</v>
      </c>
      <c r="J2" s="111"/>
      <c r="K2" s="111"/>
      <c r="L2" s="111"/>
      <c r="M2" s="112"/>
    </row>
    <row r="3" spans="1:13" ht="12.75" customHeight="1">
      <c r="A3" s="109" t="s">
        <v>0</v>
      </c>
      <c r="B3" s="100" t="s">
        <v>1</v>
      </c>
      <c r="C3" s="106" t="s">
        <v>2</v>
      </c>
      <c r="D3" s="107"/>
      <c r="E3" s="107"/>
      <c r="F3" s="108"/>
      <c r="H3" s="109" t="s">
        <v>0</v>
      </c>
      <c r="I3" s="100" t="s">
        <v>1</v>
      </c>
      <c r="J3" s="106" t="s">
        <v>2</v>
      </c>
      <c r="K3" s="107"/>
      <c r="L3" s="107"/>
      <c r="M3" s="108"/>
    </row>
    <row r="4" spans="1:13" ht="13.5" thickBot="1">
      <c r="A4" s="110"/>
      <c r="B4" s="101"/>
      <c r="C4" s="5" t="s">
        <v>3</v>
      </c>
      <c r="D4" s="6" t="s">
        <v>6</v>
      </c>
      <c r="E4" s="6" t="s">
        <v>7</v>
      </c>
      <c r="F4" s="7" t="s">
        <v>8</v>
      </c>
      <c r="H4" s="110"/>
      <c r="I4" s="101"/>
      <c r="J4" s="5" t="s">
        <v>3</v>
      </c>
      <c r="K4" s="6" t="s">
        <v>6</v>
      </c>
      <c r="L4" s="6" t="s">
        <v>7</v>
      </c>
      <c r="M4" s="7" t="s">
        <v>8</v>
      </c>
    </row>
    <row r="5" spans="1:8" ht="13.5" thickBot="1">
      <c r="A5" s="3"/>
      <c r="H5" s="3"/>
    </row>
    <row r="6" spans="1:13" ht="12.75" customHeight="1">
      <c r="A6" s="121" t="s">
        <v>131</v>
      </c>
      <c r="B6" s="8">
        <v>1</v>
      </c>
      <c r="C6" s="9">
        <v>88</v>
      </c>
      <c r="D6" s="9">
        <v>40</v>
      </c>
      <c r="E6" s="14">
        <v>1</v>
      </c>
      <c r="F6" s="16">
        <f>IF(ISBLANK(C6),"",C6+D6)</f>
        <v>128</v>
      </c>
      <c r="H6" s="95" t="str">
        <f>A6</f>
        <v>Polášek Tomáš</v>
      </c>
      <c r="I6" s="8">
        <f>B6</f>
        <v>1</v>
      </c>
      <c r="J6" s="12">
        <f>C6</f>
        <v>88</v>
      </c>
      <c r="K6" s="14">
        <f>D6</f>
        <v>40</v>
      </c>
      <c r="L6" s="14">
        <f>E6</f>
        <v>1</v>
      </c>
      <c r="M6" s="16">
        <f>IF(ISBLANK(J6),"",J6+K6)</f>
        <v>128</v>
      </c>
    </row>
    <row r="7" spans="1:13" ht="12.75" customHeight="1">
      <c r="A7" s="122"/>
      <c r="B7" s="10">
        <v>2</v>
      </c>
      <c r="C7" s="11">
        <v>99</v>
      </c>
      <c r="D7" s="11">
        <v>44</v>
      </c>
      <c r="E7" s="15">
        <v>2</v>
      </c>
      <c r="F7" s="17">
        <f>IF(ISBLANK(C7),"",C7+D7)</f>
        <v>143</v>
      </c>
      <c r="H7" s="96"/>
      <c r="I7" s="10">
        <f aca="true" t="shared" si="0" ref="I7:L9">B7</f>
        <v>2</v>
      </c>
      <c r="J7" s="13">
        <f t="shared" si="0"/>
        <v>99</v>
      </c>
      <c r="K7" s="15">
        <f t="shared" si="0"/>
        <v>44</v>
      </c>
      <c r="L7" s="15">
        <f t="shared" si="0"/>
        <v>2</v>
      </c>
      <c r="M7" s="17">
        <f>IF(ISBLANK(J7),"",J7+K7)</f>
        <v>143</v>
      </c>
    </row>
    <row r="8" spans="1:13" ht="12.75" customHeight="1">
      <c r="A8" s="122"/>
      <c r="B8" s="10">
        <v>4</v>
      </c>
      <c r="C8" s="11">
        <v>86</v>
      </c>
      <c r="D8" s="11">
        <v>35</v>
      </c>
      <c r="E8" s="15">
        <v>1</v>
      </c>
      <c r="F8" s="17">
        <f>IF(ISBLANK(C8),"",C8+D8)</f>
        <v>121</v>
      </c>
      <c r="H8" s="96"/>
      <c r="I8" s="10">
        <f t="shared" si="0"/>
        <v>4</v>
      </c>
      <c r="J8" s="13">
        <f t="shared" si="0"/>
        <v>86</v>
      </c>
      <c r="K8" s="15">
        <f t="shared" si="0"/>
        <v>35</v>
      </c>
      <c r="L8" s="15">
        <f t="shared" si="0"/>
        <v>1</v>
      </c>
      <c r="M8" s="17">
        <f>IF(ISBLANK(J8),"",J8+K8)</f>
        <v>121</v>
      </c>
    </row>
    <row r="9" spans="1:13" ht="12.75" customHeight="1" thickBot="1">
      <c r="A9" s="122"/>
      <c r="B9" s="22">
        <v>3</v>
      </c>
      <c r="C9" s="23">
        <v>90</v>
      </c>
      <c r="D9" s="23">
        <v>51</v>
      </c>
      <c r="E9" s="24">
        <v>0</v>
      </c>
      <c r="F9" s="25">
        <f>IF(ISBLANK(C9),"",C9+D9)</f>
        <v>141</v>
      </c>
      <c r="H9" s="96"/>
      <c r="I9" s="22">
        <f t="shared" si="0"/>
        <v>3</v>
      </c>
      <c r="J9" s="27">
        <f t="shared" si="0"/>
        <v>90</v>
      </c>
      <c r="K9" s="24">
        <f t="shared" si="0"/>
        <v>51</v>
      </c>
      <c r="L9" s="24">
        <f t="shared" si="0"/>
        <v>0</v>
      </c>
      <c r="M9" s="25">
        <f>IF(ISBLANK(J9),"",J9+K9)</f>
        <v>141</v>
      </c>
    </row>
    <row r="10" spans="1:13" ht="16.5" customHeight="1" thickBot="1" thickTop="1">
      <c r="A10" s="123"/>
      <c r="B10" s="18" t="s">
        <v>5</v>
      </c>
      <c r="C10" s="19">
        <f>IF(ISNUMBER(C6),SUM(C6:C9),"")</f>
        <v>363</v>
      </c>
      <c r="D10" s="19">
        <f>IF(ISNUMBER(D6),SUM(D6:D9),"")</f>
        <v>170</v>
      </c>
      <c r="E10" s="20">
        <f>IF(ISNUMBER(E6),SUM(E6:E9),"")</f>
        <v>4</v>
      </c>
      <c r="F10" s="21">
        <f>IF(ISNUMBER(F6),SUM(F6:F9),"")</f>
        <v>533</v>
      </c>
      <c r="H10" s="97"/>
      <c r="I10" s="18" t="s">
        <v>5</v>
      </c>
      <c r="J10" s="26">
        <f>IF(ISNUMBER(J6),SUM(J6:J9),"")</f>
        <v>363</v>
      </c>
      <c r="K10" s="20">
        <f>IF(ISNUMBER(K6),SUM(K6:K9),"")</f>
        <v>170</v>
      </c>
      <c r="L10" s="20">
        <f>IF(ISNUMBER(L6),SUM(L6:L9),"")</f>
        <v>4</v>
      </c>
      <c r="M10" s="21">
        <f>IF(ISNUMBER(M6),SUM(M6:M9),"")</f>
        <v>533</v>
      </c>
    </row>
    <row r="11" spans="1:13" ht="12.75" customHeight="1">
      <c r="A11" s="102" t="s">
        <v>132</v>
      </c>
      <c r="B11" s="8">
        <v>3</v>
      </c>
      <c r="C11" s="9">
        <v>82</v>
      </c>
      <c r="D11" s="9">
        <v>18</v>
      </c>
      <c r="E11" s="14">
        <v>5</v>
      </c>
      <c r="F11" s="16">
        <f>IF(ISBLANK(C11),"",C11+D11)</f>
        <v>100</v>
      </c>
      <c r="H11" s="95" t="str">
        <f>A11</f>
        <v>Tomášek Miroslav</v>
      </c>
      <c r="I11" s="8">
        <f>B11</f>
        <v>3</v>
      </c>
      <c r="J11" s="12">
        <f>C11</f>
        <v>82</v>
      </c>
      <c r="K11" s="14">
        <f>D11</f>
        <v>18</v>
      </c>
      <c r="L11" s="14">
        <f>E11</f>
        <v>5</v>
      </c>
      <c r="M11" s="16">
        <f>IF(ISBLANK(J11),"",J11+K11)</f>
        <v>100</v>
      </c>
    </row>
    <row r="12" spans="1:13" ht="12.75" customHeight="1">
      <c r="A12" s="103"/>
      <c r="B12" s="10">
        <v>4</v>
      </c>
      <c r="C12" s="11">
        <v>86</v>
      </c>
      <c r="D12" s="11">
        <v>33</v>
      </c>
      <c r="E12" s="15">
        <v>3</v>
      </c>
      <c r="F12" s="17">
        <f>IF(ISBLANK(C12),"",C12+D12)</f>
        <v>119</v>
      </c>
      <c r="H12" s="96"/>
      <c r="I12" s="10">
        <f aca="true" t="shared" si="1" ref="I12:L14">B12</f>
        <v>4</v>
      </c>
      <c r="J12" s="13">
        <f t="shared" si="1"/>
        <v>86</v>
      </c>
      <c r="K12" s="15">
        <f t="shared" si="1"/>
        <v>33</v>
      </c>
      <c r="L12" s="15">
        <f t="shared" si="1"/>
        <v>3</v>
      </c>
      <c r="M12" s="17">
        <f>IF(ISBLANK(J12),"",J12+K12)</f>
        <v>119</v>
      </c>
    </row>
    <row r="13" spans="1:13" ht="12.75" customHeight="1">
      <c r="A13" s="103"/>
      <c r="B13" s="10">
        <v>2</v>
      </c>
      <c r="C13" s="11">
        <v>92</v>
      </c>
      <c r="D13" s="11">
        <v>26</v>
      </c>
      <c r="E13" s="15">
        <v>4</v>
      </c>
      <c r="F13" s="17">
        <f>IF(ISBLANK(C13),"",C13+D13)</f>
        <v>118</v>
      </c>
      <c r="H13" s="96"/>
      <c r="I13" s="10">
        <f t="shared" si="1"/>
        <v>2</v>
      </c>
      <c r="J13" s="13">
        <f t="shared" si="1"/>
        <v>92</v>
      </c>
      <c r="K13" s="15">
        <f t="shared" si="1"/>
        <v>26</v>
      </c>
      <c r="L13" s="15">
        <f t="shared" si="1"/>
        <v>4</v>
      </c>
      <c r="M13" s="17">
        <f>IF(ISBLANK(J13),"",J13+K13)</f>
        <v>118</v>
      </c>
    </row>
    <row r="14" spans="1:13" ht="12.75" customHeight="1" thickBot="1">
      <c r="A14" s="103"/>
      <c r="B14" s="22">
        <v>1</v>
      </c>
      <c r="C14" s="23">
        <v>76</v>
      </c>
      <c r="D14" s="23">
        <v>39</v>
      </c>
      <c r="E14" s="24">
        <v>3</v>
      </c>
      <c r="F14" s="25">
        <f>IF(ISBLANK(C14),"",C14+D14)</f>
        <v>115</v>
      </c>
      <c r="H14" s="96"/>
      <c r="I14" s="22">
        <f t="shared" si="1"/>
        <v>1</v>
      </c>
      <c r="J14" s="27">
        <f t="shared" si="1"/>
        <v>76</v>
      </c>
      <c r="K14" s="24">
        <f t="shared" si="1"/>
        <v>39</v>
      </c>
      <c r="L14" s="24">
        <f t="shared" si="1"/>
        <v>3</v>
      </c>
      <c r="M14" s="25">
        <f>IF(ISBLANK(J14),"",J14+K14)</f>
        <v>115</v>
      </c>
    </row>
    <row r="15" spans="1:13" ht="16.5" customHeight="1" thickBot="1" thickTop="1">
      <c r="A15" s="104"/>
      <c r="B15" s="18" t="s">
        <v>5</v>
      </c>
      <c r="C15" s="19">
        <f>IF(ISNUMBER(C11),SUM(C11:C14),"")</f>
        <v>336</v>
      </c>
      <c r="D15" s="19">
        <f>IF(ISNUMBER(D11),SUM(D11:D14),"")</f>
        <v>116</v>
      </c>
      <c r="E15" s="20">
        <f>IF(ISNUMBER(E11),SUM(E11:E14),"")</f>
        <v>15</v>
      </c>
      <c r="F15" s="21">
        <f>IF(ISNUMBER(F11),SUM(F11:F14),"")</f>
        <v>452</v>
      </c>
      <c r="H15" s="97"/>
      <c r="I15" s="18" t="s">
        <v>5</v>
      </c>
      <c r="J15" s="26">
        <f>IF(ISNUMBER(J11),SUM(J11:J14),"")</f>
        <v>336</v>
      </c>
      <c r="K15" s="20">
        <f>IF(ISNUMBER(K11),SUM(K11:K14),"")</f>
        <v>116</v>
      </c>
      <c r="L15" s="20">
        <f>IF(ISNUMBER(L11),SUM(L11:L14),"")</f>
        <v>15</v>
      </c>
      <c r="M15" s="21">
        <f>IF(ISNUMBER(M11),SUM(M11:M14),"")</f>
        <v>452</v>
      </c>
    </row>
    <row r="16" ht="13.5" thickBot="1"/>
    <row r="17" spans="1:13" s="28" customFormat="1" ht="21.75" customHeight="1" thickBot="1">
      <c r="A17" s="98" t="s">
        <v>8</v>
      </c>
      <c r="B17" s="99"/>
      <c r="C17" s="29">
        <f>SUM(C10+C15)</f>
        <v>699</v>
      </c>
      <c r="D17" s="29">
        <f>SUM(D10+D15)</f>
        <v>286</v>
      </c>
      <c r="E17" s="29">
        <f>SUM(E10+E15)</f>
        <v>19</v>
      </c>
      <c r="F17" s="32">
        <f>SUM(F10+F15)</f>
        <v>985</v>
      </c>
      <c r="H17" s="98" t="s">
        <v>8</v>
      </c>
      <c r="I17" s="99"/>
      <c r="J17" s="30">
        <f>J10+J15</f>
        <v>699</v>
      </c>
      <c r="K17" s="30">
        <f>K10+K15</f>
        <v>286</v>
      </c>
      <c r="L17" s="30">
        <f>L10+L15</f>
        <v>19</v>
      </c>
      <c r="M17" s="31">
        <f>M10+M15</f>
        <v>985</v>
      </c>
    </row>
    <row r="18" ht="31.5" customHeight="1"/>
    <row r="19" spans="1:13" s="2" customFormat="1" ht="34.5" customHeight="1" thickBot="1">
      <c r="A19" s="105" t="s">
        <v>58</v>
      </c>
      <c r="B19" s="105"/>
      <c r="C19" s="105"/>
      <c r="D19" s="105"/>
      <c r="E19" s="105"/>
      <c r="F19" s="105"/>
      <c r="G19" s="1"/>
      <c r="H19" s="105" t="s">
        <v>58</v>
      </c>
      <c r="I19" s="105"/>
      <c r="J19" s="105"/>
      <c r="K19" s="105"/>
      <c r="L19" s="105"/>
      <c r="M19" s="105"/>
    </row>
    <row r="20" spans="1:13" ht="25.5" customHeight="1" thickBot="1">
      <c r="A20" s="33" t="s">
        <v>4</v>
      </c>
      <c r="B20" s="111" t="s">
        <v>139</v>
      </c>
      <c r="C20" s="111"/>
      <c r="D20" s="111"/>
      <c r="E20" s="111"/>
      <c r="F20" s="112"/>
      <c r="G20" s="3"/>
      <c r="H20" s="33" t="s">
        <v>4</v>
      </c>
      <c r="I20" s="111" t="str">
        <f>B20</f>
        <v>ZÁBŘEH 2</v>
      </c>
      <c r="J20" s="111"/>
      <c r="K20" s="111"/>
      <c r="L20" s="111"/>
      <c r="M20" s="112"/>
    </row>
    <row r="21" spans="1:13" ht="12.75" customHeight="1">
      <c r="A21" s="109" t="s">
        <v>0</v>
      </c>
      <c r="B21" s="100" t="s">
        <v>1</v>
      </c>
      <c r="C21" s="106" t="s">
        <v>2</v>
      </c>
      <c r="D21" s="107"/>
      <c r="E21" s="107"/>
      <c r="F21" s="108"/>
      <c r="H21" s="109" t="s">
        <v>0</v>
      </c>
      <c r="I21" s="100" t="s">
        <v>1</v>
      </c>
      <c r="J21" s="106" t="s">
        <v>2</v>
      </c>
      <c r="K21" s="107"/>
      <c r="L21" s="107"/>
      <c r="M21" s="108"/>
    </row>
    <row r="22" spans="1:13" ht="13.5" thickBot="1">
      <c r="A22" s="110"/>
      <c r="B22" s="101"/>
      <c r="C22" s="5" t="s">
        <v>3</v>
      </c>
      <c r="D22" s="6" t="s">
        <v>6</v>
      </c>
      <c r="E22" s="6" t="s">
        <v>7</v>
      </c>
      <c r="F22" s="7" t="s">
        <v>8</v>
      </c>
      <c r="H22" s="110"/>
      <c r="I22" s="101"/>
      <c r="J22" s="5" t="s">
        <v>3</v>
      </c>
      <c r="K22" s="6" t="s">
        <v>6</v>
      </c>
      <c r="L22" s="6" t="s">
        <v>7</v>
      </c>
      <c r="M22" s="7" t="s">
        <v>8</v>
      </c>
    </row>
    <row r="23" spans="1:8" ht="13.5" thickBot="1">
      <c r="A23" s="3"/>
      <c r="H23" s="3"/>
    </row>
    <row r="24" spans="1:13" ht="12.75" customHeight="1">
      <c r="A24" s="102" t="s">
        <v>135</v>
      </c>
      <c r="B24" s="8">
        <v>2</v>
      </c>
      <c r="C24" s="9">
        <v>80</v>
      </c>
      <c r="D24" s="9">
        <v>34</v>
      </c>
      <c r="E24" s="14">
        <v>1</v>
      </c>
      <c r="F24" s="16">
        <f>IF(ISBLANK(C24),"",C24+D24)</f>
        <v>114</v>
      </c>
      <c r="H24" s="95" t="str">
        <f>A24</f>
        <v>Neuwirth Jiří</v>
      </c>
      <c r="I24" s="8">
        <f>B24</f>
        <v>2</v>
      </c>
      <c r="J24" s="12">
        <f>C24</f>
        <v>80</v>
      </c>
      <c r="K24" s="14">
        <f>D24</f>
        <v>34</v>
      </c>
      <c r="L24" s="14">
        <f>E24</f>
        <v>1</v>
      </c>
      <c r="M24" s="16">
        <f>IF(ISBLANK(J24),"",J24+K24)</f>
        <v>114</v>
      </c>
    </row>
    <row r="25" spans="1:13" ht="12.75" customHeight="1">
      <c r="A25" s="103"/>
      <c r="B25" s="10">
        <v>1</v>
      </c>
      <c r="C25" s="11">
        <v>79</v>
      </c>
      <c r="D25" s="11">
        <v>32</v>
      </c>
      <c r="E25" s="15">
        <v>2</v>
      </c>
      <c r="F25" s="17">
        <f>IF(ISBLANK(C25),"",C25+D25)</f>
        <v>111</v>
      </c>
      <c r="H25" s="96"/>
      <c r="I25" s="10">
        <f aca="true" t="shared" si="2" ref="I25:L27">B25</f>
        <v>1</v>
      </c>
      <c r="J25" s="13">
        <f t="shared" si="2"/>
        <v>79</v>
      </c>
      <c r="K25" s="15">
        <f t="shared" si="2"/>
        <v>32</v>
      </c>
      <c r="L25" s="15">
        <f t="shared" si="2"/>
        <v>2</v>
      </c>
      <c r="M25" s="17">
        <f>IF(ISBLANK(J25),"",J25+K25)</f>
        <v>111</v>
      </c>
    </row>
    <row r="26" spans="1:13" ht="12.75" customHeight="1">
      <c r="A26" s="103"/>
      <c r="B26" s="10">
        <v>3</v>
      </c>
      <c r="C26" s="11">
        <v>73</v>
      </c>
      <c r="D26" s="11">
        <v>27</v>
      </c>
      <c r="E26" s="15">
        <v>4</v>
      </c>
      <c r="F26" s="17">
        <f>IF(ISBLANK(C26),"",C26+D26)</f>
        <v>100</v>
      </c>
      <c r="H26" s="96"/>
      <c r="I26" s="10">
        <f t="shared" si="2"/>
        <v>3</v>
      </c>
      <c r="J26" s="13">
        <f t="shared" si="2"/>
        <v>73</v>
      </c>
      <c r="K26" s="15">
        <f t="shared" si="2"/>
        <v>27</v>
      </c>
      <c r="L26" s="15">
        <f t="shared" si="2"/>
        <v>4</v>
      </c>
      <c r="M26" s="17">
        <f>IF(ISBLANK(J26),"",J26+K26)</f>
        <v>100</v>
      </c>
    </row>
    <row r="27" spans="1:13" ht="12.75" customHeight="1" thickBot="1">
      <c r="A27" s="103"/>
      <c r="B27" s="22">
        <v>4</v>
      </c>
      <c r="C27" s="23">
        <v>74</v>
      </c>
      <c r="D27" s="23">
        <v>24</v>
      </c>
      <c r="E27" s="24">
        <v>4</v>
      </c>
      <c r="F27" s="25">
        <f>IF(ISBLANK(C27),"",C27+D27)</f>
        <v>98</v>
      </c>
      <c r="H27" s="96"/>
      <c r="I27" s="22">
        <f t="shared" si="2"/>
        <v>4</v>
      </c>
      <c r="J27" s="27">
        <f t="shared" si="2"/>
        <v>74</v>
      </c>
      <c r="K27" s="24">
        <f t="shared" si="2"/>
        <v>24</v>
      </c>
      <c r="L27" s="24">
        <f t="shared" si="2"/>
        <v>4</v>
      </c>
      <c r="M27" s="25">
        <f>IF(ISBLANK(J27),"",J27+K27)</f>
        <v>98</v>
      </c>
    </row>
    <row r="28" spans="1:13" ht="16.5" customHeight="1" thickBot="1" thickTop="1">
      <c r="A28" s="104"/>
      <c r="B28" s="18" t="s">
        <v>5</v>
      </c>
      <c r="C28" s="19">
        <f>IF(ISNUMBER(C24),SUM(C24:C27),"")</f>
        <v>306</v>
      </c>
      <c r="D28" s="19">
        <f>IF(ISNUMBER(D24),SUM(D24:D27),"")</f>
        <v>117</v>
      </c>
      <c r="E28" s="20">
        <f>IF(ISNUMBER(E24),SUM(E24:E27),"")</f>
        <v>11</v>
      </c>
      <c r="F28" s="21">
        <f>IF(ISNUMBER(F24),SUM(F24:F27),"")</f>
        <v>423</v>
      </c>
      <c r="H28" s="97"/>
      <c r="I28" s="18" t="s">
        <v>5</v>
      </c>
      <c r="J28" s="26">
        <f>IF(ISNUMBER(J24),SUM(J24:J27),"")</f>
        <v>306</v>
      </c>
      <c r="K28" s="20">
        <f>IF(ISNUMBER(K24),SUM(K24:K27),"")</f>
        <v>117</v>
      </c>
      <c r="L28" s="20">
        <f>IF(ISNUMBER(L24),SUM(L24:L27),"")</f>
        <v>11</v>
      </c>
      <c r="M28" s="21">
        <f>IF(ISNUMBER(M24),SUM(M24:M27),"")</f>
        <v>423</v>
      </c>
    </row>
    <row r="29" spans="1:13" ht="12.75" customHeight="1">
      <c r="A29" s="102" t="s">
        <v>136</v>
      </c>
      <c r="B29" s="8">
        <v>4</v>
      </c>
      <c r="C29" s="9">
        <v>81</v>
      </c>
      <c r="D29" s="9">
        <v>43</v>
      </c>
      <c r="E29" s="14">
        <v>3</v>
      </c>
      <c r="F29" s="16">
        <f>IF(ISBLANK(C29),"",C29+D29)</f>
        <v>124</v>
      </c>
      <c r="H29" s="95" t="str">
        <f>A29</f>
        <v>Okleštěk Jiří</v>
      </c>
      <c r="I29" s="8">
        <f>B29</f>
        <v>4</v>
      </c>
      <c r="J29" s="12">
        <f>C29</f>
        <v>81</v>
      </c>
      <c r="K29" s="14">
        <f>D29</f>
        <v>43</v>
      </c>
      <c r="L29" s="14">
        <f>E29</f>
        <v>3</v>
      </c>
      <c r="M29" s="16">
        <f>IF(ISBLANK(J29),"",J29+K29)</f>
        <v>124</v>
      </c>
    </row>
    <row r="30" spans="1:13" ht="12.75" customHeight="1">
      <c r="A30" s="103"/>
      <c r="B30" s="10">
        <v>3</v>
      </c>
      <c r="C30" s="11">
        <v>80</v>
      </c>
      <c r="D30" s="11">
        <v>26</v>
      </c>
      <c r="E30" s="15">
        <v>3</v>
      </c>
      <c r="F30" s="17">
        <f>IF(ISBLANK(C30),"",C30+D30)</f>
        <v>106</v>
      </c>
      <c r="H30" s="96"/>
      <c r="I30" s="10">
        <f aca="true" t="shared" si="3" ref="I30:L32">B30</f>
        <v>3</v>
      </c>
      <c r="J30" s="13">
        <f t="shared" si="3"/>
        <v>80</v>
      </c>
      <c r="K30" s="15">
        <f t="shared" si="3"/>
        <v>26</v>
      </c>
      <c r="L30" s="15">
        <f t="shared" si="3"/>
        <v>3</v>
      </c>
      <c r="M30" s="17">
        <f>IF(ISBLANK(J30),"",J30+K30)</f>
        <v>106</v>
      </c>
    </row>
    <row r="31" spans="1:13" ht="12.75" customHeight="1">
      <c r="A31" s="103"/>
      <c r="B31" s="10">
        <v>1</v>
      </c>
      <c r="C31" s="11">
        <v>85</v>
      </c>
      <c r="D31" s="11">
        <v>42</v>
      </c>
      <c r="E31" s="15">
        <v>1</v>
      </c>
      <c r="F31" s="17">
        <f>IF(ISBLANK(C31),"",C31+D31)</f>
        <v>127</v>
      </c>
      <c r="H31" s="96"/>
      <c r="I31" s="10">
        <f t="shared" si="3"/>
        <v>1</v>
      </c>
      <c r="J31" s="13">
        <f t="shared" si="3"/>
        <v>85</v>
      </c>
      <c r="K31" s="15">
        <f t="shared" si="3"/>
        <v>42</v>
      </c>
      <c r="L31" s="15">
        <f t="shared" si="3"/>
        <v>1</v>
      </c>
      <c r="M31" s="17">
        <f>IF(ISBLANK(J31),"",J31+K31)</f>
        <v>127</v>
      </c>
    </row>
    <row r="32" spans="1:13" ht="12.75" customHeight="1" thickBot="1">
      <c r="A32" s="103"/>
      <c r="B32" s="22">
        <v>2</v>
      </c>
      <c r="C32" s="23">
        <v>96</v>
      </c>
      <c r="D32" s="23">
        <v>52</v>
      </c>
      <c r="E32" s="24">
        <v>2</v>
      </c>
      <c r="F32" s="25">
        <f>IF(ISBLANK(C32),"",C32+D32)</f>
        <v>148</v>
      </c>
      <c r="H32" s="96"/>
      <c r="I32" s="22">
        <f t="shared" si="3"/>
        <v>2</v>
      </c>
      <c r="J32" s="27">
        <f t="shared" si="3"/>
        <v>96</v>
      </c>
      <c r="K32" s="24">
        <f t="shared" si="3"/>
        <v>52</v>
      </c>
      <c r="L32" s="24">
        <f t="shared" si="3"/>
        <v>2</v>
      </c>
      <c r="M32" s="25">
        <f>IF(ISBLANK(J32),"",J32+K32)</f>
        <v>148</v>
      </c>
    </row>
    <row r="33" spans="1:16" ht="16.5" customHeight="1" thickBot="1" thickTop="1">
      <c r="A33" s="104"/>
      <c r="B33" s="18" t="s">
        <v>5</v>
      </c>
      <c r="C33" s="19">
        <f>IF(ISNUMBER(C29),SUM(C29:C32),"")</f>
        <v>342</v>
      </c>
      <c r="D33" s="19">
        <f>IF(ISNUMBER(D29),SUM(D29:D32),"")</f>
        <v>163</v>
      </c>
      <c r="E33" s="20">
        <f>IF(ISNUMBER(E29),SUM(E29:E32),"")</f>
        <v>9</v>
      </c>
      <c r="F33" s="21">
        <f>IF(ISNUMBER(F29),SUM(F29:F32),"")</f>
        <v>505</v>
      </c>
      <c r="H33" s="97"/>
      <c r="I33" s="18" t="s">
        <v>5</v>
      </c>
      <c r="J33" s="26">
        <f>IF(ISNUMBER(J29),SUM(J29:J32),"")</f>
        <v>342</v>
      </c>
      <c r="K33" s="20">
        <f>IF(ISNUMBER(K29),SUM(K29:K32),"")</f>
        <v>163</v>
      </c>
      <c r="L33" s="20">
        <f>IF(ISNUMBER(L29),SUM(L29:L32),"")</f>
        <v>9</v>
      </c>
      <c r="M33" s="21">
        <f>IF(ISNUMBER(M29),SUM(M29:M32),"")</f>
        <v>505</v>
      </c>
      <c r="P33" s="4" t="s">
        <v>56</v>
      </c>
    </row>
    <row r="34" ht="13.5" thickBot="1"/>
    <row r="35" spans="1:13" s="28" customFormat="1" ht="21.75" customHeight="1" thickBot="1">
      <c r="A35" s="98" t="s">
        <v>8</v>
      </c>
      <c r="B35" s="99"/>
      <c r="C35" s="29">
        <f>SUM(C28+C33)</f>
        <v>648</v>
      </c>
      <c r="D35" s="29">
        <f>SUM(D28+D33)</f>
        <v>280</v>
      </c>
      <c r="E35" s="29">
        <f>SUM(E28+E33)</f>
        <v>20</v>
      </c>
      <c r="F35" s="32">
        <f>SUM(F28+F33)</f>
        <v>928</v>
      </c>
      <c r="H35" s="98" t="s">
        <v>8</v>
      </c>
      <c r="I35" s="99"/>
      <c r="J35" s="30">
        <f>J28+J33</f>
        <v>648</v>
      </c>
      <c r="K35" s="30">
        <f>K28+K33</f>
        <v>280</v>
      </c>
      <c r="L35" s="30">
        <f>L28+L33</f>
        <v>20</v>
      </c>
      <c r="M35" s="31">
        <f>M28+M33</f>
        <v>928</v>
      </c>
    </row>
    <row r="36" ht="31.5" customHeight="1"/>
    <row r="37" spans="1:13" s="2" customFormat="1" ht="34.5" customHeight="1" thickBot="1">
      <c r="A37" s="105" t="s">
        <v>58</v>
      </c>
      <c r="B37" s="105"/>
      <c r="C37" s="105"/>
      <c r="D37" s="105"/>
      <c r="E37" s="105"/>
      <c r="F37" s="105"/>
      <c r="G37" s="1"/>
      <c r="H37" s="105" t="s">
        <v>58</v>
      </c>
      <c r="I37" s="105"/>
      <c r="J37" s="105"/>
      <c r="K37" s="105"/>
      <c r="L37" s="105"/>
      <c r="M37" s="105"/>
    </row>
    <row r="38" spans="1:13" ht="25.5" customHeight="1" thickBot="1">
      <c r="A38" s="33" t="s">
        <v>4</v>
      </c>
      <c r="B38" s="111" t="s">
        <v>140</v>
      </c>
      <c r="C38" s="111"/>
      <c r="D38" s="111"/>
      <c r="E38" s="111"/>
      <c r="F38" s="112"/>
      <c r="G38" s="3"/>
      <c r="H38" s="33" t="s">
        <v>4</v>
      </c>
      <c r="I38" s="111" t="str">
        <f>B38</f>
        <v>ZÁBŘEH 3</v>
      </c>
      <c r="J38" s="111"/>
      <c r="K38" s="111"/>
      <c r="L38" s="111"/>
      <c r="M38" s="112"/>
    </row>
    <row r="39" spans="1:13" ht="12.75" customHeight="1">
      <c r="A39" s="109" t="s">
        <v>0</v>
      </c>
      <c r="B39" s="100" t="s">
        <v>1</v>
      </c>
      <c r="C39" s="106" t="s">
        <v>2</v>
      </c>
      <c r="D39" s="107"/>
      <c r="E39" s="107"/>
      <c r="F39" s="108"/>
      <c r="H39" s="109" t="s">
        <v>0</v>
      </c>
      <c r="I39" s="100" t="s">
        <v>1</v>
      </c>
      <c r="J39" s="106" t="s">
        <v>2</v>
      </c>
      <c r="K39" s="107"/>
      <c r="L39" s="107"/>
      <c r="M39" s="108"/>
    </row>
    <row r="40" spans="1:13" ht="13.5" thickBot="1">
      <c r="A40" s="110"/>
      <c r="B40" s="101"/>
      <c r="C40" s="5" t="s">
        <v>3</v>
      </c>
      <c r="D40" s="6" t="s">
        <v>6</v>
      </c>
      <c r="E40" s="6" t="s">
        <v>7</v>
      </c>
      <c r="F40" s="7" t="s">
        <v>8</v>
      </c>
      <c r="H40" s="110"/>
      <c r="I40" s="101"/>
      <c r="J40" s="5" t="s">
        <v>3</v>
      </c>
      <c r="K40" s="6" t="s">
        <v>6</v>
      </c>
      <c r="L40" s="6" t="s">
        <v>7</v>
      </c>
      <c r="M40" s="7" t="s">
        <v>8</v>
      </c>
    </row>
    <row r="41" spans="1:8" ht="13.5" thickBot="1">
      <c r="A41" s="3"/>
      <c r="H41" s="3"/>
    </row>
    <row r="42" spans="1:13" ht="12.75" customHeight="1">
      <c r="A42" s="102" t="s">
        <v>137</v>
      </c>
      <c r="B42" s="8">
        <v>1</v>
      </c>
      <c r="C42" s="9">
        <v>82</v>
      </c>
      <c r="D42" s="9">
        <v>34</v>
      </c>
      <c r="E42" s="14">
        <v>3</v>
      </c>
      <c r="F42" s="16">
        <f>IF(ISBLANK(C42),"",C42+D42)</f>
        <v>116</v>
      </c>
      <c r="H42" s="95" t="str">
        <f>A42</f>
        <v>Langer František</v>
      </c>
      <c r="I42" s="8">
        <f>B42</f>
        <v>1</v>
      </c>
      <c r="J42" s="12">
        <f>C42</f>
        <v>82</v>
      </c>
      <c r="K42" s="14">
        <f>D42</f>
        <v>34</v>
      </c>
      <c r="L42" s="14">
        <f>E42</f>
        <v>3</v>
      </c>
      <c r="M42" s="16">
        <f>IF(ISBLANK(J42),"",J42+K42)</f>
        <v>116</v>
      </c>
    </row>
    <row r="43" spans="1:13" ht="12.75" customHeight="1">
      <c r="A43" s="103"/>
      <c r="B43" s="10">
        <v>2</v>
      </c>
      <c r="C43" s="11">
        <v>86</v>
      </c>
      <c r="D43" s="11">
        <v>27</v>
      </c>
      <c r="E43" s="15">
        <v>1</v>
      </c>
      <c r="F43" s="17">
        <f>IF(ISBLANK(C43),"",C43+D43)</f>
        <v>113</v>
      </c>
      <c r="H43" s="96"/>
      <c r="I43" s="10">
        <f aca="true" t="shared" si="4" ref="I43:L45">B43</f>
        <v>2</v>
      </c>
      <c r="J43" s="13">
        <f t="shared" si="4"/>
        <v>86</v>
      </c>
      <c r="K43" s="15">
        <f t="shared" si="4"/>
        <v>27</v>
      </c>
      <c r="L43" s="15">
        <f t="shared" si="4"/>
        <v>1</v>
      </c>
      <c r="M43" s="17">
        <f>IF(ISBLANK(J43),"",J43+K43)</f>
        <v>113</v>
      </c>
    </row>
    <row r="44" spans="1:13" ht="12.75" customHeight="1">
      <c r="A44" s="103"/>
      <c r="B44" s="10">
        <v>4</v>
      </c>
      <c r="C44" s="11">
        <v>88</v>
      </c>
      <c r="D44" s="11">
        <v>44</v>
      </c>
      <c r="E44" s="15">
        <v>2</v>
      </c>
      <c r="F44" s="17">
        <f>IF(ISBLANK(C44),"",C44+D44)</f>
        <v>132</v>
      </c>
      <c r="H44" s="96"/>
      <c r="I44" s="10">
        <f t="shared" si="4"/>
        <v>4</v>
      </c>
      <c r="J44" s="13">
        <f t="shared" si="4"/>
        <v>88</v>
      </c>
      <c r="K44" s="15">
        <f t="shared" si="4"/>
        <v>44</v>
      </c>
      <c r="L44" s="15">
        <f t="shared" si="4"/>
        <v>2</v>
      </c>
      <c r="M44" s="17">
        <f>IF(ISBLANK(J44),"",J44+K44)</f>
        <v>132</v>
      </c>
    </row>
    <row r="45" spans="1:13" ht="12.75" customHeight="1" thickBot="1">
      <c r="A45" s="103"/>
      <c r="B45" s="22">
        <v>3</v>
      </c>
      <c r="C45" s="23">
        <v>86</v>
      </c>
      <c r="D45" s="23">
        <v>32</v>
      </c>
      <c r="E45" s="24">
        <v>2</v>
      </c>
      <c r="F45" s="25">
        <f>IF(ISBLANK(C45),"",C45+D45)</f>
        <v>118</v>
      </c>
      <c r="H45" s="96"/>
      <c r="I45" s="22">
        <f t="shared" si="4"/>
        <v>3</v>
      </c>
      <c r="J45" s="27">
        <f t="shared" si="4"/>
        <v>86</v>
      </c>
      <c r="K45" s="24">
        <f t="shared" si="4"/>
        <v>32</v>
      </c>
      <c r="L45" s="24">
        <f t="shared" si="4"/>
        <v>2</v>
      </c>
      <c r="M45" s="25">
        <f>IF(ISBLANK(J45),"",J45+K45)</f>
        <v>118</v>
      </c>
    </row>
    <row r="46" spans="1:13" ht="16.5" customHeight="1" thickBot="1" thickTop="1">
      <c r="A46" s="104"/>
      <c r="B46" s="18" t="s">
        <v>5</v>
      </c>
      <c r="C46" s="19">
        <f>IF(ISNUMBER(C42),SUM(C42:C45),"")</f>
        <v>342</v>
      </c>
      <c r="D46" s="19">
        <f>IF(ISNUMBER(D42),SUM(D42:D45),"")</f>
        <v>137</v>
      </c>
      <c r="E46" s="20">
        <f>IF(ISNUMBER(E42),SUM(E42:E45),"")</f>
        <v>8</v>
      </c>
      <c r="F46" s="21">
        <f>IF(ISNUMBER(F42),SUM(F42:F45),"")</f>
        <v>479</v>
      </c>
      <c r="H46" s="97"/>
      <c r="I46" s="18" t="s">
        <v>5</v>
      </c>
      <c r="J46" s="26">
        <f>IF(ISNUMBER(J42),SUM(J42:J45),"")</f>
        <v>342</v>
      </c>
      <c r="K46" s="20">
        <f>IF(ISNUMBER(K42),SUM(K42:K45),"")</f>
        <v>137</v>
      </c>
      <c r="L46" s="20">
        <f>IF(ISNUMBER(L42),SUM(L42:L45),"")</f>
        <v>8</v>
      </c>
      <c r="M46" s="21">
        <f>IF(ISNUMBER(M42),SUM(M42:M45),"")</f>
        <v>479</v>
      </c>
    </row>
    <row r="47" spans="1:13" ht="12.75" customHeight="1">
      <c r="A47" s="102" t="s">
        <v>138</v>
      </c>
      <c r="B47" s="8">
        <v>2</v>
      </c>
      <c r="C47" s="9">
        <v>85</v>
      </c>
      <c r="D47" s="9">
        <v>54</v>
      </c>
      <c r="E47" s="14">
        <v>1</v>
      </c>
      <c r="F47" s="16">
        <f>IF(ISBLANK(C47),"",C47+D47)</f>
        <v>139</v>
      </c>
      <c r="H47" s="95" t="str">
        <f>A47</f>
        <v>Srovnal Jiří</v>
      </c>
      <c r="I47" s="8">
        <f>B47</f>
        <v>2</v>
      </c>
      <c r="J47" s="12">
        <f>C47</f>
        <v>85</v>
      </c>
      <c r="K47" s="14">
        <f>D47</f>
        <v>54</v>
      </c>
      <c r="L47" s="14">
        <f>E47</f>
        <v>1</v>
      </c>
      <c r="M47" s="16">
        <f>IF(ISBLANK(J47),"",J47+K47)</f>
        <v>139</v>
      </c>
    </row>
    <row r="48" spans="1:13" ht="12.75" customHeight="1">
      <c r="A48" s="103"/>
      <c r="B48" s="10">
        <v>1</v>
      </c>
      <c r="C48" s="11">
        <v>71</v>
      </c>
      <c r="D48" s="11">
        <v>43</v>
      </c>
      <c r="E48" s="15">
        <v>1</v>
      </c>
      <c r="F48" s="17">
        <f>IF(ISBLANK(C48),"",C48+D48)</f>
        <v>114</v>
      </c>
      <c r="H48" s="96"/>
      <c r="I48" s="10">
        <f aca="true" t="shared" si="5" ref="I48:L50">B48</f>
        <v>1</v>
      </c>
      <c r="J48" s="13">
        <f t="shared" si="5"/>
        <v>71</v>
      </c>
      <c r="K48" s="15">
        <f t="shared" si="5"/>
        <v>43</v>
      </c>
      <c r="L48" s="15">
        <f t="shared" si="5"/>
        <v>1</v>
      </c>
      <c r="M48" s="17">
        <f>IF(ISBLANK(J48),"",J48+K48)</f>
        <v>114</v>
      </c>
    </row>
    <row r="49" spans="1:13" ht="12.75" customHeight="1">
      <c r="A49" s="103"/>
      <c r="B49" s="10">
        <v>3</v>
      </c>
      <c r="C49" s="11">
        <v>75</v>
      </c>
      <c r="D49" s="11">
        <v>30</v>
      </c>
      <c r="E49" s="15">
        <v>2</v>
      </c>
      <c r="F49" s="17">
        <f>IF(ISBLANK(C49),"",C49+D49)</f>
        <v>105</v>
      </c>
      <c r="H49" s="96"/>
      <c r="I49" s="10">
        <f t="shared" si="5"/>
        <v>3</v>
      </c>
      <c r="J49" s="13">
        <f t="shared" si="5"/>
        <v>75</v>
      </c>
      <c r="K49" s="15">
        <f t="shared" si="5"/>
        <v>30</v>
      </c>
      <c r="L49" s="15">
        <f t="shared" si="5"/>
        <v>2</v>
      </c>
      <c r="M49" s="17">
        <f>IF(ISBLANK(J49),"",J49+K49)</f>
        <v>105</v>
      </c>
    </row>
    <row r="50" spans="1:13" ht="12.75" customHeight="1" thickBot="1">
      <c r="A50" s="103"/>
      <c r="B50" s="22">
        <v>4</v>
      </c>
      <c r="C50" s="23">
        <v>70</v>
      </c>
      <c r="D50" s="23">
        <v>39</v>
      </c>
      <c r="E50" s="24">
        <v>2</v>
      </c>
      <c r="F50" s="25">
        <f>IF(ISBLANK(C50),"",C50+D50)</f>
        <v>109</v>
      </c>
      <c r="H50" s="96"/>
      <c r="I50" s="22">
        <f t="shared" si="5"/>
        <v>4</v>
      </c>
      <c r="J50" s="27">
        <f t="shared" si="5"/>
        <v>70</v>
      </c>
      <c r="K50" s="24">
        <f t="shared" si="5"/>
        <v>39</v>
      </c>
      <c r="L50" s="24">
        <f t="shared" si="5"/>
        <v>2</v>
      </c>
      <c r="M50" s="25">
        <f>IF(ISBLANK(J50),"",J50+K50)</f>
        <v>109</v>
      </c>
    </row>
    <row r="51" spans="1:13" ht="16.5" customHeight="1" thickBot="1" thickTop="1">
      <c r="A51" s="104"/>
      <c r="B51" s="18" t="s">
        <v>5</v>
      </c>
      <c r="C51" s="19">
        <f>IF(ISNUMBER(C47),SUM(C47:C50),"")</f>
        <v>301</v>
      </c>
      <c r="D51" s="19">
        <f>IF(ISNUMBER(D47),SUM(D47:D50),"")</f>
        <v>166</v>
      </c>
      <c r="E51" s="20">
        <f>IF(ISNUMBER(E47),SUM(E47:E50),"")</f>
        <v>6</v>
      </c>
      <c r="F51" s="21">
        <f>IF(ISNUMBER(F47),SUM(F47:F50),"")</f>
        <v>467</v>
      </c>
      <c r="H51" s="97"/>
      <c r="I51" s="18" t="s">
        <v>5</v>
      </c>
      <c r="J51" s="26">
        <f>IF(ISNUMBER(J47),SUM(J47:J50),"")</f>
        <v>301</v>
      </c>
      <c r="K51" s="20">
        <f>IF(ISNUMBER(K47),SUM(K47:K50),"")</f>
        <v>166</v>
      </c>
      <c r="L51" s="20">
        <f>IF(ISNUMBER(L47),SUM(L47:L50),"")</f>
        <v>6</v>
      </c>
      <c r="M51" s="21">
        <f>IF(ISNUMBER(M47),SUM(M47:M50),"")</f>
        <v>467</v>
      </c>
    </row>
    <row r="52" ht="13.5" thickBot="1"/>
    <row r="53" spans="1:13" s="28" customFormat="1" ht="21.75" customHeight="1" thickBot="1">
      <c r="A53" s="98" t="s">
        <v>8</v>
      </c>
      <c r="B53" s="99"/>
      <c r="C53" s="29">
        <f>SUM(C46+C51)</f>
        <v>643</v>
      </c>
      <c r="D53" s="29">
        <f>SUM(D46+D51)</f>
        <v>303</v>
      </c>
      <c r="E53" s="29">
        <f>SUM(E46+E51)</f>
        <v>14</v>
      </c>
      <c r="F53" s="32">
        <f>SUM(F46+F51)</f>
        <v>946</v>
      </c>
      <c r="H53" s="98" t="s">
        <v>8</v>
      </c>
      <c r="I53" s="99"/>
      <c r="J53" s="30">
        <f>J46+J51</f>
        <v>643</v>
      </c>
      <c r="K53" s="30">
        <f>K46+K51</f>
        <v>303</v>
      </c>
      <c r="L53" s="30">
        <f>L46+L51</f>
        <v>14</v>
      </c>
      <c r="M53" s="31">
        <f>M46+M51</f>
        <v>946</v>
      </c>
    </row>
  </sheetData>
  <sheetProtection/>
  <mergeCells count="48">
    <mergeCell ref="A42:A46"/>
    <mergeCell ref="H42:H46"/>
    <mergeCell ref="A47:A51"/>
    <mergeCell ref="H47:H51"/>
    <mergeCell ref="A53:B53"/>
    <mergeCell ref="H53:I53"/>
    <mergeCell ref="A37:F37"/>
    <mergeCell ref="H37:M37"/>
    <mergeCell ref="B38:F38"/>
    <mergeCell ref="I38:M38"/>
    <mergeCell ref="A39:A40"/>
    <mergeCell ref="B39:B40"/>
    <mergeCell ref="C39:F39"/>
    <mergeCell ref="H39:H40"/>
    <mergeCell ref="I39:I40"/>
    <mergeCell ref="J39:M39"/>
    <mergeCell ref="A24:A28"/>
    <mergeCell ref="H24:H28"/>
    <mergeCell ref="A29:A33"/>
    <mergeCell ref="H29:H33"/>
    <mergeCell ref="A35:B35"/>
    <mergeCell ref="H35:I35"/>
    <mergeCell ref="A19:F19"/>
    <mergeCell ref="H19:M19"/>
    <mergeCell ref="B20:F20"/>
    <mergeCell ref="I20:M20"/>
    <mergeCell ref="A21:A22"/>
    <mergeCell ref="B21:B22"/>
    <mergeCell ref="C21:F21"/>
    <mergeCell ref="H21:H22"/>
    <mergeCell ref="I21:I22"/>
    <mergeCell ref="J21:M21"/>
    <mergeCell ref="A6:A10"/>
    <mergeCell ref="H6:H10"/>
    <mergeCell ref="A11:A15"/>
    <mergeCell ref="H11:H15"/>
    <mergeCell ref="A17:B17"/>
    <mergeCell ref="H17:I17"/>
    <mergeCell ref="A1:F1"/>
    <mergeCell ref="H1:M1"/>
    <mergeCell ref="B2:F2"/>
    <mergeCell ref="I2:M2"/>
    <mergeCell ref="A3:A4"/>
    <mergeCell ref="B3:B4"/>
    <mergeCell ref="C3:F3"/>
    <mergeCell ref="H3:H4"/>
    <mergeCell ref="I3:I4"/>
    <mergeCell ref="J3:M3"/>
  </mergeCells>
  <printOptions horizontalCentered="1" verticalCentered="1"/>
  <pageMargins left="0.3937007874015748" right="0.3937007874015748" top="0.6692913385826772" bottom="0.35433070866141736" header="0.2755905511811024" footer="0.2362204724409449"/>
  <pageSetup orientation="portrait" paperSize="9" scale="90" r:id="rId10"/>
  <legacyDrawing r:id="rId9"/>
  <oleObjects>
    <oleObject progId="Document" shapeId="180000" r:id="rId1"/>
    <oleObject progId="Document" shapeId="180001" r:id="rId2"/>
    <oleObject progId="Document" shapeId="180002" r:id="rId3"/>
    <oleObject progId="Document" shapeId="180003" r:id="rId4"/>
    <oleObject progId="Document" shapeId="180004" r:id="rId5"/>
    <oleObject progId="Document" shapeId="180005" r:id="rId6"/>
    <oleObject progId="Document" shapeId="180006" r:id="rId7"/>
    <oleObject progId="Document" shapeId="180007" r:id="rId8"/>
  </oleObjects>
</worksheet>
</file>

<file path=xl/worksheets/sheet19.xml><?xml version="1.0" encoding="utf-8"?>
<worksheet xmlns="http://schemas.openxmlformats.org/spreadsheetml/2006/main" xmlns:r="http://schemas.openxmlformats.org/officeDocument/2006/relationships">
  <dimension ref="A1:F21"/>
  <sheetViews>
    <sheetView showGridLines="0" zoomScalePageLayoutView="0" workbookViewId="0" topLeftCell="A4">
      <selection activeCell="B18" sqref="B18"/>
    </sheetView>
  </sheetViews>
  <sheetFormatPr defaultColWidth="9.140625" defaultRowHeight="15"/>
  <cols>
    <col min="1" max="1" width="4.7109375" style="37" customWidth="1"/>
    <col min="2" max="2" width="26.8515625" style="37" customWidth="1"/>
    <col min="3" max="5" width="10.7109375" style="37" customWidth="1"/>
    <col min="6" max="6" width="4.7109375" style="37" customWidth="1"/>
    <col min="7" max="16384" width="9.140625" style="37" customWidth="1"/>
  </cols>
  <sheetData>
    <row r="1" spans="1:6" ht="55.5" customHeight="1" thickBot="1">
      <c r="A1" s="34"/>
      <c r="B1" s="35"/>
      <c r="C1" s="35"/>
      <c r="D1" s="35"/>
      <c r="E1" s="35"/>
      <c r="F1" s="36"/>
    </row>
    <row r="2" spans="1:6" ht="27.75" customHeight="1" thickBot="1">
      <c r="A2" s="38"/>
      <c r="B2" s="64" t="s">
        <v>13</v>
      </c>
      <c r="C2" s="118" t="str">
        <f>'zápis 9'!B2</f>
        <v>ZLÍN 4</v>
      </c>
      <c r="D2" s="118"/>
      <c r="E2" s="119"/>
      <c r="F2" s="39"/>
    </row>
    <row r="3" spans="1:6" ht="27.75" customHeight="1" thickBot="1">
      <c r="A3" s="38"/>
      <c r="B3" s="65" t="s">
        <v>9</v>
      </c>
      <c r="C3" s="53" t="s">
        <v>10</v>
      </c>
      <c r="D3" s="40" t="s">
        <v>11</v>
      </c>
      <c r="E3" s="41" t="s">
        <v>12</v>
      </c>
      <c r="F3" s="39"/>
    </row>
    <row r="4" spans="1:6" ht="27.75" customHeight="1" thickTop="1">
      <c r="A4" s="38"/>
      <c r="B4" s="69" t="str">
        <f>'zápis 9'!A6</f>
        <v>Polášek Tomáš</v>
      </c>
      <c r="C4" s="55">
        <f>'zápis 9'!C10</f>
        <v>363</v>
      </c>
      <c r="D4" s="55">
        <f>'zápis 9'!D10</f>
        <v>170</v>
      </c>
      <c r="E4" s="43">
        <f>SUM(C4:D4)</f>
        <v>533</v>
      </c>
      <c r="F4" s="39"/>
    </row>
    <row r="5" spans="1:6" ht="27.75" customHeight="1" thickBot="1">
      <c r="A5" s="38"/>
      <c r="B5" s="62" t="str">
        <f>'zápis 9'!A11</f>
        <v>Tomášek Miroslav</v>
      </c>
      <c r="C5" s="54">
        <f>'zápis 9'!C15</f>
        <v>336</v>
      </c>
      <c r="D5" s="54">
        <f>'zápis 9'!D15</f>
        <v>116</v>
      </c>
      <c r="E5" s="52">
        <f>SUM(C5:D5)</f>
        <v>452</v>
      </c>
      <c r="F5" s="39"/>
    </row>
    <row r="6" spans="1:6" ht="27.75" customHeight="1" thickBot="1">
      <c r="A6" s="38"/>
      <c r="B6" s="66" t="s">
        <v>8</v>
      </c>
      <c r="C6" s="63">
        <f>SUM(C4:C5)</f>
        <v>699</v>
      </c>
      <c r="D6" s="47">
        <f>SUM(D4:D5)</f>
        <v>286</v>
      </c>
      <c r="E6" s="46">
        <f>SUM(E4:E5)</f>
        <v>985</v>
      </c>
      <c r="F6" s="39"/>
    </row>
    <row r="7" spans="1:6" ht="27.75" customHeight="1">
      <c r="A7" s="48"/>
      <c r="B7" s="49"/>
      <c r="C7" s="50"/>
      <c r="D7" s="50"/>
      <c r="E7" s="50"/>
      <c r="F7" s="51"/>
    </row>
    <row r="8" spans="1:6" ht="55.5" customHeight="1" thickBot="1">
      <c r="A8" s="34"/>
      <c r="B8" s="35"/>
      <c r="C8" s="35"/>
      <c r="D8" s="35"/>
      <c r="E8" s="35"/>
      <c r="F8" s="36"/>
    </row>
    <row r="9" spans="1:6" ht="27.75" customHeight="1" thickBot="1">
      <c r="A9" s="38"/>
      <c r="B9" s="64" t="s">
        <v>13</v>
      </c>
      <c r="C9" s="116" t="str">
        <f>'zápis 9'!B20</f>
        <v>ZÁBŘEH 2</v>
      </c>
      <c r="D9" s="116"/>
      <c r="E9" s="117"/>
      <c r="F9" s="39"/>
    </row>
    <row r="10" spans="1:6" ht="27.75" customHeight="1" thickBot="1">
      <c r="A10" s="38"/>
      <c r="B10" s="65" t="s">
        <v>9</v>
      </c>
      <c r="C10" s="53" t="s">
        <v>10</v>
      </c>
      <c r="D10" s="40" t="s">
        <v>11</v>
      </c>
      <c r="E10" s="41" t="s">
        <v>12</v>
      </c>
      <c r="F10" s="39"/>
    </row>
    <row r="11" spans="1:6" ht="27.75" customHeight="1" thickTop="1">
      <c r="A11" s="38"/>
      <c r="B11" s="68" t="str">
        <f>'zápis 9'!A24</f>
        <v>Neuwirth Jiří</v>
      </c>
      <c r="C11" s="55">
        <f>'zápis 9'!C28</f>
        <v>306</v>
      </c>
      <c r="D11" s="42">
        <f>'zápis 9'!D28</f>
        <v>117</v>
      </c>
      <c r="E11" s="43">
        <f>SUM(C11:D11)</f>
        <v>423</v>
      </c>
      <c r="F11" s="39"/>
    </row>
    <row r="12" spans="1:6" ht="27.75" customHeight="1" thickBot="1">
      <c r="A12" s="38"/>
      <c r="B12" s="68" t="str">
        <f>'zápis 9'!A29</f>
        <v>Okleštěk Jiří</v>
      </c>
      <c r="C12" s="67">
        <f>'zápis 9'!C33</f>
        <v>342</v>
      </c>
      <c r="D12" s="44">
        <f>'zápis 9'!D33</f>
        <v>163</v>
      </c>
      <c r="E12" s="45">
        <f>SUM(C12:D12)</f>
        <v>505</v>
      </c>
      <c r="F12" s="39"/>
    </row>
    <row r="13" spans="1:6" ht="27.75" customHeight="1" thickBot="1">
      <c r="A13" s="38"/>
      <c r="B13" s="66" t="s">
        <v>8</v>
      </c>
      <c r="C13" s="63">
        <f>SUM(C11:C12)</f>
        <v>648</v>
      </c>
      <c r="D13" s="46">
        <f>SUM(D11:D12)</f>
        <v>280</v>
      </c>
      <c r="E13" s="46">
        <f>SUM(E11:E12)</f>
        <v>928</v>
      </c>
      <c r="F13" s="39"/>
    </row>
    <row r="14" spans="1:6" ht="27.75" customHeight="1">
      <c r="A14" s="48"/>
      <c r="B14" s="49"/>
      <c r="C14" s="50"/>
      <c r="D14" s="50"/>
      <c r="E14" s="50"/>
      <c r="F14" s="51"/>
    </row>
    <row r="15" spans="1:6" ht="55.5" customHeight="1" thickBot="1">
      <c r="A15" s="34"/>
      <c r="B15" s="35"/>
      <c r="C15" s="35"/>
      <c r="D15" s="35"/>
      <c r="E15" s="35"/>
      <c r="F15" s="36"/>
    </row>
    <row r="16" spans="1:6" ht="27.75" customHeight="1" thickBot="1">
      <c r="A16" s="38"/>
      <c r="B16" s="64" t="s">
        <v>13</v>
      </c>
      <c r="C16" s="116" t="str">
        <f>'zápis 9'!B38</f>
        <v>ZÁBŘEH 3</v>
      </c>
      <c r="D16" s="116"/>
      <c r="E16" s="117"/>
      <c r="F16" s="39"/>
    </row>
    <row r="17" spans="1:6" ht="27.75" customHeight="1" thickBot="1">
      <c r="A17" s="38"/>
      <c r="B17" s="65" t="s">
        <v>9</v>
      </c>
      <c r="C17" s="53" t="s">
        <v>10</v>
      </c>
      <c r="D17" s="40" t="s">
        <v>11</v>
      </c>
      <c r="E17" s="41" t="s">
        <v>12</v>
      </c>
      <c r="F17" s="39"/>
    </row>
    <row r="18" spans="1:6" ht="27.75" customHeight="1" thickTop="1">
      <c r="A18" s="38"/>
      <c r="B18" s="68" t="str">
        <f>'zápis 9'!A42</f>
        <v>Langer František</v>
      </c>
      <c r="C18" s="55">
        <f>'zápis 9'!C46</f>
        <v>342</v>
      </c>
      <c r="D18" s="42">
        <f>'zápis 9'!D46</f>
        <v>137</v>
      </c>
      <c r="E18" s="43">
        <f>SUM(C18:D18)</f>
        <v>479</v>
      </c>
      <c r="F18" s="39"/>
    </row>
    <row r="19" spans="1:6" ht="27.75" customHeight="1" thickBot="1">
      <c r="A19" s="38"/>
      <c r="B19" s="68" t="str">
        <f>'zápis 9'!A47</f>
        <v>Srovnal Jiří</v>
      </c>
      <c r="C19" s="67">
        <f>'zápis 9'!C51</f>
        <v>301</v>
      </c>
      <c r="D19" s="44">
        <f>'zápis 9'!D51</f>
        <v>166</v>
      </c>
      <c r="E19" s="45">
        <f>SUM(C19:D19)</f>
        <v>467</v>
      </c>
      <c r="F19" s="39"/>
    </row>
    <row r="20" spans="1:6" ht="27.75" customHeight="1" thickBot="1">
      <c r="A20" s="38"/>
      <c r="B20" s="66" t="s">
        <v>8</v>
      </c>
      <c r="C20" s="63">
        <f>SUM(C18:C19)</f>
        <v>643</v>
      </c>
      <c r="D20" s="46">
        <f>SUM(D18:D19)</f>
        <v>303</v>
      </c>
      <c r="E20" s="46">
        <f>SUM(E18:E19)</f>
        <v>946</v>
      </c>
      <c r="F20" s="39"/>
    </row>
    <row r="21" spans="1:6" ht="27.75" customHeight="1">
      <c r="A21" s="48"/>
      <c r="B21" s="49"/>
      <c r="C21" s="50"/>
      <c r="D21" s="50"/>
      <c r="E21" s="50"/>
      <c r="F21" s="51"/>
    </row>
  </sheetData>
  <sheetProtection/>
  <mergeCells count="3">
    <mergeCell ref="C2:E2"/>
    <mergeCell ref="C9:E9"/>
    <mergeCell ref="C16:E16"/>
  </mergeCells>
  <printOptions horizontalCentered="1" verticalCentered="1"/>
  <pageMargins left="0.7874015748031497" right="0.7874015748031497" top="0.2362204724409449" bottom="0.2362204724409449" header="0.2362204724409449" footer="0.275590551181102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3"/>
  <sheetViews>
    <sheetView zoomScale="115" zoomScaleNormal="115" zoomScalePageLayoutView="0" workbookViewId="0" topLeftCell="A7">
      <selection activeCell="O44" sqref="O44"/>
    </sheetView>
  </sheetViews>
  <sheetFormatPr defaultColWidth="9.140625" defaultRowHeight="15"/>
  <cols>
    <col min="1" max="1" width="14.8515625" style="4" customWidth="1"/>
    <col min="2" max="6" width="7.140625" style="4" customWidth="1"/>
    <col min="7" max="7" width="1.57421875" style="4" customWidth="1"/>
    <col min="8" max="8" width="14.8515625" style="4" customWidth="1"/>
    <col min="9" max="13" width="7.140625" style="4" customWidth="1"/>
    <col min="14" max="16384" width="9.140625" style="4" customWidth="1"/>
  </cols>
  <sheetData>
    <row r="1" spans="1:13" s="2" customFormat="1" ht="34.5" customHeight="1" thickBot="1">
      <c r="A1" s="105" t="s">
        <v>58</v>
      </c>
      <c r="B1" s="105"/>
      <c r="C1" s="105"/>
      <c r="D1" s="105"/>
      <c r="E1" s="105"/>
      <c r="F1" s="105"/>
      <c r="G1" s="1"/>
      <c r="H1" s="105" t="s">
        <v>58</v>
      </c>
      <c r="I1" s="105"/>
      <c r="J1" s="105"/>
      <c r="K1" s="105"/>
      <c r="L1" s="105"/>
      <c r="M1" s="105"/>
    </row>
    <row r="2" spans="1:13" ht="25.5" customHeight="1" thickBot="1">
      <c r="A2" s="33" t="s">
        <v>4</v>
      </c>
      <c r="B2" s="111" t="s">
        <v>59</v>
      </c>
      <c r="C2" s="111"/>
      <c r="D2" s="111"/>
      <c r="E2" s="111"/>
      <c r="F2" s="112"/>
      <c r="G2" s="3"/>
      <c r="H2" s="33" t="s">
        <v>4</v>
      </c>
      <c r="I2" s="111" t="s">
        <v>59</v>
      </c>
      <c r="J2" s="111"/>
      <c r="K2" s="111"/>
      <c r="L2" s="111"/>
      <c r="M2" s="112"/>
    </row>
    <row r="3" spans="1:13" ht="12.75" customHeight="1">
      <c r="A3" s="109" t="s">
        <v>0</v>
      </c>
      <c r="B3" s="100" t="s">
        <v>1</v>
      </c>
      <c r="C3" s="106" t="s">
        <v>2</v>
      </c>
      <c r="D3" s="107"/>
      <c r="E3" s="107"/>
      <c r="F3" s="108"/>
      <c r="H3" s="109" t="s">
        <v>0</v>
      </c>
      <c r="I3" s="100" t="s">
        <v>1</v>
      </c>
      <c r="J3" s="106" t="s">
        <v>2</v>
      </c>
      <c r="K3" s="107"/>
      <c r="L3" s="107"/>
      <c r="M3" s="108"/>
    </row>
    <row r="4" spans="1:13" ht="13.5" thickBot="1">
      <c r="A4" s="110"/>
      <c r="B4" s="101"/>
      <c r="C4" s="5" t="s">
        <v>3</v>
      </c>
      <c r="D4" s="6" t="s">
        <v>6</v>
      </c>
      <c r="E4" s="6" t="s">
        <v>7</v>
      </c>
      <c r="F4" s="7" t="s">
        <v>8</v>
      </c>
      <c r="H4" s="110"/>
      <c r="I4" s="101"/>
      <c r="J4" s="5" t="s">
        <v>3</v>
      </c>
      <c r="K4" s="6" t="s">
        <v>6</v>
      </c>
      <c r="L4" s="6" t="s">
        <v>7</v>
      </c>
      <c r="M4" s="7" t="s">
        <v>8</v>
      </c>
    </row>
    <row r="5" spans="1:8" ht="13.5" thickBot="1">
      <c r="A5" s="3"/>
      <c r="H5" s="3"/>
    </row>
    <row r="6" spans="1:13" ht="12.75" customHeight="1">
      <c r="A6" s="113" t="s">
        <v>60</v>
      </c>
      <c r="B6" s="8">
        <v>1</v>
      </c>
      <c r="C6" s="9">
        <v>82</v>
      </c>
      <c r="D6" s="9">
        <v>45</v>
      </c>
      <c r="E6" s="14">
        <v>0</v>
      </c>
      <c r="F6" s="16">
        <f>IF(ISBLANK(C6),"",C6+D6)</f>
        <v>127</v>
      </c>
      <c r="H6" s="95" t="s">
        <v>60</v>
      </c>
      <c r="I6" s="8">
        <v>1</v>
      </c>
      <c r="J6" s="12">
        <f aca="true" t="shared" si="0" ref="J6:L9">C6</f>
        <v>82</v>
      </c>
      <c r="K6" s="14">
        <f t="shared" si="0"/>
        <v>45</v>
      </c>
      <c r="L6" s="14">
        <f t="shared" si="0"/>
        <v>0</v>
      </c>
      <c r="M6" s="16">
        <f>IF(ISBLANK(J6),"",J6+K6)</f>
        <v>127</v>
      </c>
    </row>
    <row r="7" spans="1:13" ht="12.75" customHeight="1">
      <c r="A7" s="114"/>
      <c r="B7" s="10">
        <v>2</v>
      </c>
      <c r="C7" s="11">
        <v>79</v>
      </c>
      <c r="D7" s="11">
        <v>33</v>
      </c>
      <c r="E7" s="15">
        <v>2</v>
      </c>
      <c r="F7" s="17">
        <f>IF(ISBLANK(C7),"",C7+D7)</f>
        <v>112</v>
      </c>
      <c r="H7" s="96"/>
      <c r="I7" s="10">
        <f>B7</f>
        <v>2</v>
      </c>
      <c r="J7" s="13">
        <f t="shared" si="0"/>
        <v>79</v>
      </c>
      <c r="K7" s="15">
        <f t="shared" si="0"/>
        <v>33</v>
      </c>
      <c r="L7" s="15">
        <f t="shared" si="0"/>
        <v>2</v>
      </c>
      <c r="M7" s="17">
        <f>IF(ISBLANK(J7),"",J7+K7)</f>
        <v>112</v>
      </c>
    </row>
    <row r="8" spans="1:13" ht="12.75" customHeight="1">
      <c r="A8" s="114"/>
      <c r="B8" s="10">
        <v>4</v>
      </c>
      <c r="C8" s="11">
        <v>85</v>
      </c>
      <c r="D8" s="11">
        <v>45</v>
      </c>
      <c r="E8" s="15">
        <v>1</v>
      </c>
      <c r="F8" s="17">
        <f>IF(ISBLANK(C8),"",C8+D8)</f>
        <v>130</v>
      </c>
      <c r="H8" s="96"/>
      <c r="I8" s="10">
        <f>B8</f>
        <v>4</v>
      </c>
      <c r="J8" s="13">
        <f t="shared" si="0"/>
        <v>85</v>
      </c>
      <c r="K8" s="15">
        <f t="shared" si="0"/>
        <v>45</v>
      </c>
      <c r="L8" s="15">
        <f t="shared" si="0"/>
        <v>1</v>
      </c>
      <c r="M8" s="17">
        <f>IF(ISBLANK(J8),"",J8+K8)</f>
        <v>130</v>
      </c>
    </row>
    <row r="9" spans="1:13" ht="12.75" customHeight="1" thickBot="1">
      <c r="A9" s="114"/>
      <c r="B9" s="22">
        <v>3</v>
      </c>
      <c r="C9" s="23">
        <v>80</v>
      </c>
      <c r="D9" s="23">
        <v>40</v>
      </c>
      <c r="E9" s="24">
        <v>3</v>
      </c>
      <c r="F9" s="25">
        <f>IF(ISBLANK(C9),"",C9+D9)</f>
        <v>120</v>
      </c>
      <c r="H9" s="96"/>
      <c r="I9" s="22">
        <f>B9</f>
        <v>3</v>
      </c>
      <c r="J9" s="27">
        <f t="shared" si="0"/>
        <v>80</v>
      </c>
      <c r="K9" s="24">
        <f t="shared" si="0"/>
        <v>40</v>
      </c>
      <c r="L9" s="24">
        <f t="shared" si="0"/>
        <v>3</v>
      </c>
      <c r="M9" s="25">
        <f>IF(ISBLANK(J9),"",J9+K9)</f>
        <v>120</v>
      </c>
    </row>
    <row r="10" spans="1:13" ht="16.5" customHeight="1" thickBot="1" thickTop="1">
      <c r="A10" s="115"/>
      <c r="B10" s="18" t="s">
        <v>5</v>
      </c>
      <c r="C10" s="19">
        <f>SUM(C6:C9)</f>
        <v>326</v>
      </c>
      <c r="D10" s="19">
        <f>SUM(D6:D9)</f>
        <v>163</v>
      </c>
      <c r="E10" s="20">
        <f>SUM(E6:E9)</f>
        <v>6</v>
      </c>
      <c r="F10" s="21">
        <f>IF(ISNUMBER(F6),SUM(F6:F9),"")</f>
        <v>489</v>
      </c>
      <c r="H10" s="97"/>
      <c r="I10" s="18" t="s">
        <v>5</v>
      </c>
      <c r="J10" s="26">
        <f>IF(ISNUMBER(J6),SUM(J6:J9),"")</f>
        <v>326</v>
      </c>
      <c r="K10" s="20">
        <f>IF(ISNUMBER(K6),SUM(K6:K9),"")</f>
        <v>163</v>
      </c>
      <c r="L10" s="20">
        <f>IF(ISNUMBER(L6),SUM(L6:L9),"")</f>
        <v>6</v>
      </c>
      <c r="M10" s="21">
        <f>IF(ISNUMBER(M6),SUM(M6:M9),"")</f>
        <v>489</v>
      </c>
    </row>
    <row r="11" spans="1:13" ht="12.75" customHeight="1">
      <c r="A11" s="102" t="s">
        <v>61</v>
      </c>
      <c r="B11" s="8">
        <v>3</v>
      </c>
      <c r="C11" s="9">
        <v>80</v>
      </c>
      <c r="D11" s="9">
        <v>34</v>
      </c>
      <c r="E11" s="14">
        <v>2</v>
      </c>
      <c r="F11" s="16">
        <f>IF(ISBLANK(C11),"",C11+D11)</f>
        <v>114</v>
      </c>
      <c r="H11" s="95" t="str">
        <f>A11</f>
        <v>Mlčák Jan</v>
      </c>
      <c r="I11" s="8">
        <f>B11</f>
        <v>3</v>
      </c>
      <c r="J11" s="12">
        <f aca="true" t="shared" si="1" ref="J11:L14">C11</f>
        <v>80</v>
      </c>
      <c r="K11" s="14">
        <f t="shared" si="1"/>
        <v>34</v>
      </c>
      <c r="L11" s="14">
        <f t="shared" si="1"/>
        <v>2</v>
      </c>
      <c r="M11" s="16">
        <f>IF(ISBLANK(J11),"",J11+K11)</f>
        <v>114</v>
      </c>
    </row>
    <row r="12" spans="1:13" ht="12.75" customHeight="1">
      <c r="A12" s="103"/>
      <c r="B12" s="10">
        <v>4</v>
      </c>
      <c r="C12" s="11">
        <v>81</v>
      </c>
      <c r="D12" s="11">
        <v>36</v>
      </c>
      <c r="E12" s="15">
        <v>3</v>
      </c>
      <c r="F12" s="17">
        <f>IF(ISBLANK(C12),"",C12+D12)</f>
        <v>117</v>
      </c>
      <c r="H12" s="96"/>
      <c r="I12" s="10">
        <f>B12</f>
        <v>4</v>
      </c>
      <c r="J12" s="13">
        <f t="shared" si="1"/>
        <v>81</v>
      </c>
      <c r="K12" s="15">
        <f t="shared" si="1"/>
        <v>36</v>
      </c>
      <c r="L12" s="15">
        <f t="shared" si="1"/>
        <v>3</v>
      </c>
      <c r="M12" s="17">
        <f>IF(ISBLANK(J12),"",J12+K12)</f>
        <v>117</v>
      </c>
    </row>
    <row r="13" spans="1:13" ht="12.75" customHeight="1">
      <c r="A13" s="103"/>
      <c r="B13" s="10">
        <v>2</v>
      </c>
      <c r="C13" s="11">
        <v>84</v>
      </c>
      <c r="D13" s="11">
        <v>44</v>
      </c>
      <c r="E13" s="15">
        <v>1</v>
      </c>
      <c r="F13" s="17">
        <f>IF(ISBLANK(C13),"",C13+D13)</f>
        <v>128</v>
      </c>
      <c r="H13" s="96"/>
      <c r="I13" s="10">
        <f>B13</f>
        <v>2</v>
      </c>
      <c r="J13" s="13">
        <f t="shared" si="1"/>
        <v>84</v>
      </c>
      <c r="K13" s="15">
        <f t="shared" si="1"/>
        <v>44</v>
      </c>
      <c r="L13" s="15">
        <f t="shared" si="1"/>
        <v>1</v>
      </c>
      <c r="M13" s="17">
        <f>IF(ISBLANK(J13),"",J13+K13)</f>
        <v>128</v>
      </c>
    </row>
    <row r="14" spans="1:13" ht="12.75" customHeight="1" thickBot="1">
      <c r="A14" s="103"/>
      <c r="B14" s="22">
        <v>1</v>
      </c>
      <c r="C14" s="23">
        <v>80</v>
      </c>
      <c r="D14" s="23">
        <v>26</v>
      </c>
      <c r="E14" s="24">
        <v>2</v>
      </c>
      <c r="F14" s="25">
        <f>IF(ISBLANK(C14),"",C14+D14)</f>
        <v>106</v>
      </c>
      <c r="H14" s="96"/>
      <c r="I14" s="22">
        <f>B14</f>
        <v>1</v>
      </c>
      <c r="J14" s="27">
        <f t="shared" si="1"/>
        <v>80</v>
      </c>
      <c r="K14" s="24">
        <f t="shared" si="1"/>
        <v>26</v>
      </c>
      <c r="L14" s="24">
        <f t="shared" si="1"/>
        <v>2</v>
      </c>
      <c r="M14" s="25">
        <f>IF(ISBLANK(J14),"",J14+K14)</f>
        <v>106</v>
      </c>
    </row>
    <row r="15" spans="1:13" ht="16.5" customHeight="1" thickBot="1" thickTop="1">
      <c r="A15" s="104"/>
      <c r="B15" s="18" t="s">
        <v>5</v>
      </c>
      <c r="C15" s="19">
        <f>IF(ISNUMBER(C11),SUM(C11:C14),"")</f>
        <v>325</v>
      </c>
      <c r="D15" s="19">
        <f>IF(ISNUMBER(D11),SUM(D11:D14),"")</f>
        <v>140</v>
      </c>
      <c r="E15" s="20">
        <f>IF(ISNUMBER(E11),SUM(E11:E14),"")</f>
        <v>8</v>
      </c>
      <c r="F15" s="21">
        <f>IF(ISNUMBER(F11),SUM(F11:F14),"")</f>
        <v>465</v>
      </c>
      <c r="H15" s="97"/>
      <c r="I15" s="18" t="s">
        <v>5</v>
      </c>
      <c r="J15" s="26">
        <f>IF(ISNUMBER(J11),SUM(J11:J14),"")</f>
        <v>325</v>
      </c>
      <c r="K15" s="20">
        <f>IF(ISNUMBER(K11),SUM(K11:K14),"")</f>
        <v>140</v>
      </c>
      <c r="L15" s="20">
        <f>IF(ISNUMBER(L11),SUM(L11:L14),"")</f>
        <v>8</v>
      </c>
      <c r="M15" s="21">
        <f>IF(ISNUMBER(M11),SUM(M11:M14),"")</f>
        <v>465</v>
      </c>
    </row>
    <row r="16" ht="13.5" thickBot="1"/>
    <row r="17" spans="1:13" s="28" customFormat="1" ht="21.75" customHeight="1" thickBot="1">
      <c r="A17" s="98" t="s">
        <v>8</v>
      </c>
      <c r="B17" s="99"/>
      <c r="C17" s="29">
        <f>SUM(C10+C15)</f>
        <v>651</v>
      </c>
      <c r="D17" s="29">
        <f>SUM(D10+D15)</f>
        <v>303</v>
      </c>
      <c r="E17" s="29">
        <f>SUM(E10+E15)</f>
        <v>14</v>
      </c>
      <c r="F17" s="32">
        <f>SUM(F10+F15)</f>
        <v>954</v>
      </c>
      <c r="H17" s="98" t="s">
        <v>8</v>
      </c>
      <c r="I17" s="99"/>
      <c r="J17" s="30">
        <f>J10+J15</f>
        <v>651</v>
      </c>
      <c r="K17" s="30">
        <f>K10+K15</f>
        <v>303</v>
      </c>
      <c r="L17" s="30">
        <f>L10+L15</f>
        <v>14</v>
      </c>
      <c r="M17" s="31">
        <f>M10+M15</f>
        <v>954</v>
      </c>
    </row>
    <row r="18" ht="31.5" customHeight="1"/>
    <row r="19" spans="1:13" s="2" customFormat="1" ht="34.5" customHeight="1" thickBot="1">
      <c r="A19" s="105" t="s">
        <v>58</v>
      </c>
      <c r="B19" s="105"/>
      <c r="C19" s="105"/>
      <c r="D19" s="105"/>
      <c r="E19" s="105"/>
      <c r="F19" s="105"/>
      <c r="G19" s="1"/>
      <c r="H19" s="105" t="s">
        <v>58</v>
      </c>
      <c r="I19" s="105"/>
      <c r="J19" s="105"/>
      <c r="K19" s="105"/>
      <c r="L19" s="105"/>
      <c r="M19" s="105"/>
    </row>
    <row r="20" spans="1:13" ht="25.5" customHeight="1" thickBot="1">
      <c r="A20" s="33" t="s">
        <v>4</v>
      </c>
      <c r="B20" s="111" t="s">
        <v>62</v>
      </c>
      <c r="C20" s="111"/>
      <c r="D20" s="111"/>
      <c r="E20" s="111"/>
      <c r="F20" s="112"/>
      <c r="G20" s="3"/>
      <c r="H20" s="33" t="s">
        <v>4</v>
      </c>
      <c r="I20" s="111" t="str">
        <f>B20</f>
        <v>PEPINO BRUNTÁL 2</v>
      </c>
      <c r="J20" s="111"/>
      <c r="K20" s="111"/>
      <c r="L20" s="111"/>
      <c r="M20" s="112"/>
    </row>
    <row r="21" spans="1:13" ht="12.75" customHeight="1">
      <c r="A21" s="109" t="s">
        <v>0</v>
      </c>
      <c r="B21" s="100" t="s">
        <v>1</v>
      </c>
      <c r="C21" s="106" t="s">
        <v>2</v>
      </c>
      <c r="D21" s="107"/>
      <c r="E21" s="107"/>
      <c r="F21" s="108"/>
      <c r="H21" s="109" t="s">
        <v>0</v>
      </c>
      <c r="I21" s="100" t="s">
        <v>1</v>
      </c>
      <c r="J21" s="106" t="s">
        <v>2</v>
      </c>
      <c r="K21" s="107"/>
      <c r="L21" s="107"/>
      <c r="M21" s="108"/>
    </row>
    <row r="22" spans="1:13" ht="13.5" thickBot="1">
      <c r="A22" s="110"/>
      <c r="B22" s="101"/>
      <c r="C22" s="5" t="s">
        <v>3</v>
      </c>
      <c r="D22" s="6" t="s">
        <v>6</v>
      </c>
      <c r="E22" s="6" t="s">
        <v>7</v>
      </c>
      <c r="F22" s="7" t="s">
        <v>8</v>
      </c>
      <c r="H22" s="110"/>
      <c r="I22" s="101"/>
      <c r="J22" s="5" t="s">
        <v>3</v>
      </c>
      <c r="K22" s="6" t="s">
        <v>6</v>
      </c>
      <c r="L22" s="6" t="s">
        <v>7</v>
      </c>
      <c r="M22" s="7" t="s">
        <v>8</v>
      </c>
    </row>
    <row r="23" spans="1:8" ht="13.5" thickBot="1">
      <c r="A23" s="3"/>
      <c r="H23" s="3"/>
    </row>
    <row r="24" spans="1:13" ht="12.75" customHeight="1">
      <c r="A24" s="102" t="s">
        <v>63</v>
      </c>
      <c r="B24" s="8">
        <v>2</v>
      </c>
      <c r="C24" s="9">
        <v>87</v>
      </c>
      <c r="D24" s="9">
        <v>26</v>
      </c>
      <c r="E24" s="14">
        <v>0</v>
      </c>
      <c r="F24" s="16">
        <f>IF(ISBLANK(C24),"",C24+D24)</f>
        <v>113</v>
      </c>
      <c r="H24" s="95" t="str">
        <f>A24</f>
        <v>Ocelák František</v>
      </c>
      <c r="I24" s="8">
        <f>B24</f>
        <v>2</v>
      </c>
      <c r="J24" s="12">
        <f>C24</f>
        <v>87</v>
      </c>
      <c r="K24" s="14">
        <f>D24</f>
        <v>26</v>
      </c>
      <c r="L24" s="14">
        <f>E24</f>
        <v>0</v>
      </c>
      <c r="M24" s="16">
        <f>IF(ISBLANK(J24),"",J24+K24)</f>
        <v>113</v>
      </c>
    </row>
    <row r="25" spans="1:13" ht="12.75" customHeight="1">
      <c r="A25" s="103"/>
      <c r="B25" s="10">
        <v>1</v>
      </c>
      <c r="C25" s="11">
        <v>77</v>
      </c>
      <c r="D25" s="11">
        <v>34</v>
      </c>
      <c r="E25" s="15">
        <v>2</v>
      </c>
      <c r="F25" s="17">
        <f>IF(ISBLANK(C25),"",C25+D25)</f>
        <v>111</v>
      </c>
      <c r="H25" s="96"/>
      <c r="I25" s="10">
        <f aca="true" t="shared" si="2" ref="I25:L27">B25</f>
        <v>1</v>
      </c>
      <c r="J25" s="13">
        <f t="shared" si="2"/>
        <v>77</v>
      </c>
      <c r="K25" s="15">
        <f t="shared" si="2"/>
        <v>34</v>
      </c>
      <c r="L25" s="15">
        <f t="shared" si="2"/>
        <v>2</v>
      </c>
      <c r="M25" s="17">
        <f>IF(ISBLANK(J25),"",J25+K25)</f>
        <v>111</v>
      </c>
    </row>
    <row r="26" spans="1:13" ht="12.75" customHeight="1">
      <c r="A26" s="103"/>
      <c r="B26" s="10">
        <v>3</v>
      </c>
      <c r="C26" s="11">
        <v>77</v>
      </c>
      <c r="D26" s="11">
        <v>35</v>
      </c>
      <c r="E26" s="15">
        <v>2</v>
      </c>
      <c r="F26" s="17">
        <f>IF(ISBLANK(C26),"",C26+D26)</f>
        <v>112</v>
      </c>
      <c r="H26" s="96"/>
      <c r="I26" s="10">
        <f t="shared" si="2"/>
        <v>3</v>
      </c>
      <c r="J26" s="13">
        <f t="shared" si="2"/>
        <v>77</v>
      </c>
      <c r="K26" s="15">
        <f t="shared" si="2"/>
        <v>35</v>
      </c>
      <c r="L26" s="15">
        <f t="shared" si="2"/>
        <v>2</v>
      </c>
      <c r="M26" s="17">
        <f>IF(ISBLANK(J26),"",J26+K26)</f>
        <v>112</v>
      </c>
    </row>
    <row r="27" spans="1:13" ht="12.75" customHeight="1" thickBot="1">
      <c r="A27" s="103"/>
      <c r="B27" s="22">
        <v>4</v>
      </c>
      <c r="C27" s="23">
        <v>79</v>
      </c>
      <c r="D27" s="23">
        <v>34</v>
      </c>
      <c r="E27" s="24">
        <v>7</v>
      </c>
      <c r="F27" s="25">
        <f>IF(ISBLANK(C27),"",C27+D27)</f>
        <v>113</v>
      </c>
      <c r="H27" s="96"/>
      <c r="I27" s="22">
        <f t="shared" si="2"/>
        <v>4</v>
      </c>
      <c r="J27" s="27">
        <f t="shared" si="2"/>
        <v>79</v>
      </c>
      <c r="K27" s="24">
        <f t="shared" si="2"/>
        <v>34</v>
      </c>
      <c r="L27" s="24">
        <f t="shared" si="2"/>
        <v>7</v>
      </c>
      <c r="M27" s="25">
        <f>IF(ISBLANK(J27),"",J27+K27)</f>
        <v>113</v>
      </c>
    </row>
    <row r="28" spans="1:13" ht="16.5" customHeight="1" thickBot="1" thickTop="1">
      <c r="A28" s="104"/>
      <c r="B28" s="18" t="s">
        <v>5</v>
      </c>
      <c r="C28" s="19">
        <f>SUM(C24:C27)</f>
        <v>320</v>
      </c>
      <c r="D28" s="19">
        <f>SUM(D24:D27)</f>
        <v>129</v>
      </c>
      <c r="E28" s="20">
        <f>SUM(E24:E27)</f>
        <v>11</v>
      </c>
      <c r="F28" s="21">
        <f>IF(ISNUMBER(F24),SUM(F24:F27),"")</f>
        <v>449</v>
      </c>
      <c r="H28" s="97"/>
      <c r="I28" s="18" t="s">
        <v>5</v>
      </c>
      <c r="J28" s="26">
        <f>IF(ISNUMBER(J24),SUM(J24:J27),"")</f>
        <v>320</v>
      </c>
      <c r="K28" s="20">
        <f>IF(ISNUMBER(K24),SUM(K24:K27),"")</f>
        <v>129</v>
      </c>
      <c r="L28" s="20">
        <f>IF(ISNUMBER(L24),SUM(L24:L27),"")</f>
        <v>11</v>
      </c>
      <c r="M28" s="21">
        <f>IF(ISNUMBER(M24),SUM(M24:M27),"")</f>
        <v>449</v>
      </c>
    </row>
    <row r="29" spans="1:13" ht="12.75" customHeight="1">
      <c r="A29" s="102" t="s">
        <v>64</v>
      </c>
      <c r="B29" s="8">
        <v>4</v>
      </c>
      <c r="C29" s="9">
        <v>83</v>
      </c>
      <c r="D29" s="9">
        <v>26</v>
      </c>
      <c r="E29" s="14">
        <v>5</v>
      </c>
      <c r="F29" s="16">
        <f>IF(ISBLANK(C29),"",C29+D29)</f>
        <v>109</v>
      </c>
      <c r="H29" s="95" t="str">
        <f>A29</f>
        <v>Kaduk Martin</v>
      </c>
      <c r="I29" s="8">
        <f>B29</f>
        <v>4</v>
      </c>
      <c r="J29" s="12">
        <f>C29</f>
        <v>83</v>
      </c>
      <c r="K29" s="14">
        <f>D29</f>
        <v>26</v>
      </c>
      <c r="L29" s="14">
        <f>E29</f>
        <v>5</v>
      </c>
      <c r="M29" s="16">
        <f>IF(ISBLANK(J29),"",J29+K29)</f>
        <v>109</v>
      </c>
    </row>
    <row r="30" spans="1:13" ht="12.75" customHeight="1">
      <c r="A30" s="103"/>
      <c r="B30" s="10">
        <v>3</v>
      </c>
      <c r="C30" s="11">
        <v>74</v>
      </c>
      <c r="D30" s="11">
        <v>27</v>
      </c>
      <c r="E30" s="15">
        <v>2</v>
      </c>
      <c r="F30" s="17">
        <f>IF(ISBLANK(C30),"",C30+D30)</f>
        <v>101</v>
      </c>
      <c r="H30" s="96"/>
      <c r="I30" s="10">
        <f aca="true" t="shared" si="3" ref="I30:L32">B30</f>
        <v>3</v>
      </c>
      <c r="J30" s="13">
        <f t="shared" si="3"/>
        <v>74</v>
      </c>
      <c r="K30" s="15">
        <f t="shared" si="3"/>
        <v>27</v>
      </c>
      <c r="L30" s="15">
        <f t="shared" si="3"/>
        <v>2</v>
      </c>
      <c r="M30" s="17">
        <f>IF(ISBLANK(J30),"",J30+K30)</f>
        <v>101</v>
      </c>
    </row>
    <row r="31" spans="1:13" ht="12.75" customHeight="1">
      <c r="A31" s="103"/>
      <c r="B31" s="10">
        <v>1</v>
      </c>
      <c r="C31" s="11">
        <v>72</v>
      </c>
      <c r="D31" s="11">
        <v>8</v>
      </c>
      <c r="E31" s="15">
        <v>9</v>
      </c>
      <c r="F31" s="17">
        <f>IF(ISBLANK(C31),"",C31+D31)</f>
        <v>80</v>
      </c>
      <c r="H31" s="96"/>
      <c r="I31" s="10">
        <f t="shared" si="3"/>
        <v>1</v>
      </c>
      <c r="J31" s="13">
        <f t="shared" si="3"/>
        <v>72</v>
      </c>
      <c r="K31" s="15">
        <f t="shared" si="3"/>
        <v>8</v>
      </c>
      <c r="L31" s="15">
        <f t="shared" si="3"/>
        <v>9</v>
      </c>
      <c r="M31" s="17">
        <f>IF(ISBLANK(J31),"",J31+K31)</f>
        <v>80</v>
      </c>
    </row>
    <row r="32" spans="1:13" ht="12.75" customHeight="1" thickBot="1">
      <c r="A32" s="103"/>
      <c r="B32" s="22">
        <v>2</v>
      </c>
      <c r="C32" s="23">
        <v>86</v>
      </c>
      <c r="D32" s="23">
        <v>18</v>
      </c>
      <c r="E32" s="24">
        <v>6</v>
      </c>
      <c r="F32" s="25">
        <f>IF(ISBLANK(C32),"",C32+D32)</f>
        <v>104</v>
      </c>
      <c r="H32" s="96"/>
      <c r="I32" s="22">
        <f t="shared" si="3"/>
        <v>2</v>
      </c>
      <c r="J32" s="27">
        <f t="shared" si="3"/>
        <v>86</v>
      </c>
      <c r="K32" s="24">
        <f t="shared" si="3"/>
        <v>18</v>
      </c>
      <c r="L32" s="24">
        <f t="shared" si="3"/>
        <v>6</v>
      </c>
      <c r="M32" s="25">
        <f>IF(ISBLANK(J32),"",J32+K32)</f>
        <v>104</v>
      </c>
    </row>
    <row r="33" spans="1:13" ht="16.5" customHeight="1" thickBot="1" thickTop="1">
      <c r="A33" s="104"/>
      <c r="B33" s="18" t="s">
        <v>5</v>
      </c>
      <c r="C33" s="19">
        <f>IF(ISNUMBER(C29),SUM(C29:C32),"")</f>
        <v>315</v>
      </c>
      <c r="D33" s="19">
        <f>IF(ISNUMBER(D29),SUM(D29:D32),"")</f>
        <v>79</v>
      </c>
      <c r="E33" s="20">
        <f>IF(ISNUMBER(E29),SUM(E29:E32),"")</f>
        <v>22</v>
      </c>
      <c r="F33" s="21">
        <f>IF(ISNUMBER(F29),SUM(F29:F32),"")</f>
        <v>394</v>
      </c>
      <c r="H33" s="97"/>
      <c r="I33" s="18" t="s">
        <v>5</v>
      </c>
      <c r="J33" s="26">
        <f>IF(ISNUMBER(J29),SUM(J29:J32),"")</f>
        <v>315</v>
      </c>
      <c r="K33" s="20">
        <f>IF(ISNUMBER(K29),SUM(K29:K32),"")</f>
        <v>79</v>
      </c>
      <c r="L33" s="20">
        <f>IF(ISNUMBER(L29),SUM(L29:L32),"")</f>
        <v>22</v>
      </c>
      <c r="M33" s="21">
        <f>IF(ISNUMBER(M29),SUM(M29:M32),"")</f>
        <v>394</v>
      </c>
    </row>
    <row r="34" ht="13.5" thickBot="1"/>
    <row r="35" spans="1:13" s="28" customFormat="1" ht="21.75" customHeight="1" thickBot="1">
      <c r="A35" s="98" t="s">
        <v>8</v>
      </c>
      <c r="B35" s="99"/>
      <c r="C35" s="29">
        <f>SUM(C28+C33)</f>
        <v>635</v>
      </c>
      <c r="D35" s="29">
        <f>SUM(D28+D33)</f>
        <v>208</v>
      </c>
      <c r="E35" s="29">
        <f>SUM(E28+E33)</f>
        <v>33</v>
      </c>
      <c r="F35" s="32">
        <f>SUM(F28+F33)</f>
        <v>843</v>
      </c>
      <c r="H35" s="98" t="s">
        <v>8</v>
      </c>
      <c r="I35" s="99"/>
      <c r="J35" s="30">
        <f>J28+J33</f>
        <v>635</v>
      </c>
      <c r="K35" s="30">
        <f>K28+K33</f>
        <v>208</v>
      </c>
      <c r="L35" s="30">
        <f>L28+L33</f>
        <v>33</v>
      </c>
      <c r="M35" s="31">
        <f>M28+M33</f>
        <v>843</v>
      </c>
    </row>
    <row r="36" ht="31.5" customHeight="1">
      <c r="U36" s="4" t="s">
        <v>55</v>
      </c>
    </row>
    <row r="37" spans="1:13" s="2" customFormat="1" ht="34.5" customHeight="1" thickBot="1">
      <c r="A37" s="105" t="s">
        <v>58</v>
      </c>
      <c r="B37" s="105"/>
      <c r="C37" s="105"/>
      <c r="D37" s="105"/>
      <c r="E37" s="105"/>
      <c r="F37" s="105"/>
      <c r="G37" s="1"/>
      <c r="H37" s="105" t="s">
        <v>58</v>
      </c>
      <c r="I37" s="105"/>
      <c r="J37" s="105"/>
      <c r="K37" s="105"/>
      <c r="L37" s="105"/>
      <c r="M37" s="105"/>
    </row>
    <row r="38" spans="1:13" ht="25.5" customHeight="1" thickBot="1">
      <c r="A38" s="33" t="s">
        <v>4</v>
      </c>
      <c r="B38" s="111" t="s">
        <v>65</v>
      </c>
      <c r="C38" s="111"/>
      <c r="D38" s="111"/>
      <c r="E38" s="111"/>
      <c r="F38" s="112"/>
      <c r="G38" s="3"/>
      <c r="H38" s="33" t="s">
        <v>4</v>
      </c>
      <c r="I38" s="111" t="str">
        <f>B38</f>
        <v>NOVÝ JIČÍN 1</v>
      </c>
      <c r="J38" s="111"/>
      <c r="K38" s="111"/>
      <c r="L38" s="111"/>
      <c r="M38" s="112"/>
    </row>
    <row r="39" spans="1:13" ht="12.75" customHeight="1">
      <c r="A39" s="109" t="s">
        <v>0</v>
      </c>
      <c r="B39" s="100" t="s">
        <v>1</v>
      </c>
      <c r="C39" s="106" t="s">
        <v>2</v>
      </c>
      <c r="D39" s="107"/>
      <c r="E39" s="107"/>
      <c r="F39" s="108"/>
      <c r="H39" s="109" t="s">
        <v>0</v>
      </c>
      <c r="I39" s="100" t="s">
        <v>1</v>
      </c>
      <c r="J39" s="106" t="s">
        <v>2</v>
      </c>
      <c r="K39" s="107"/>
      <c r="L39" s="107"/>
      <c r="M39" s="108"/>
    </row>
    <row r="40" spans="1:13" ht="13.5" thickBot="1">
      <c r="A40" s="110"/>
      <c r="B40" s="101"/>
      <c r="C40" s="5" t="s">
        <v>3</v>
      </c>
      <c r="D40" s="6" t="s">
        <v>6</v>
      </c>
      <c r="E40" s="6" t="s">
        <v>7</v>
      </c>
      <c r="F40" s="7" t="s">
        <v>8</v>
      </c>
      <c r="H40" s="110"/>
      <c r="I40" s="101"/>
      <c r="J40" s="5" t="s">
        <v>3</v>
      </c>
      <c r="K40" s="6" t="s">
        <v>6</v>
      </c>
      <c r="L40" s="6" t="s">
        <v>7</v>
      </c>
      <c r="M40" s="7" t="s">
        <v>8</v>
      </c>
    </row>
    <row r="41" spans="1:8" ht="13.5" thickBot="1">
      <c r="A41" s="3"/>
      <c r="H41" s="3"/>
    </row>
    <row r="42" spans="1:13" ht="12.75" customHeight="1">
      <c r="A42" s="102" t="s">
        <v>66</v>
      </c>
      <c r="B42" s="8">
        <v>4</v>
      </c>
      <c r="C42" s="9">
        <v>77</v>
      </c>
      <c r="D42" s="9">
        <v>44</v>
      </c>
      <c r="E42" s="14">
        <v>2</v>
      </c>
      <c r="F42" s="16">
        <f>IF(ISBLANK(C42),"",C42+D42)</f>
        <v>121</v>
      </c>
      <c r="H42" s="95" t="str">
        <f>A42</f>
        <v>Hrňa Petr</v>
      </c>
      <c r="I42" s="8">
        <f>B42</f>
        <v>4</v>
      </c>
      <c r="J42" s="12">
        <f>C42</f>
        <v>77</v>
      </c>
      <c r="K42" s="14">
        <f>D42</f>
        <v>44</v>
      </c>
      <c r="L42" s="14">
        <f>E42</f>
        <v>2</v>
      </c>
      <c r="M42" s="16">
        <f>IF(ISBLANK(J42),"",J42+K42)</f>
        <v>121</v>
      </c>
    </row>
    <row r="43" spans="1:13" ht="12.75" customHeight="1">
      <c r="A43" s="103"/>
      <c r="B43" s="10">
        <v>3</v>
      </c>
      <c r="C43" s="11">
        <v>81</v>
      </c>
      <c r="D43" s="11">
        <v>25</v>
      </c>
      <c r="E43" s="15">
        <v>5</v>
      </c>
      <c r="F43" s="17">
        <f>IF(ISBLANK(C43),"",C43+D43)</f>
        <v>106</v>
      </c>
      <c r="H43" s="96"/>
      <c r="I43" s="10">
        <f aca="true" t="shared" si="4" ref="I43:L45">B43</f>
        <v>3</v>
      </c>
      <c r="J43" s="13">
        <f t="shared" si="4"/>
        <v>81</v>
      </c>
      <c r="K43" s="15">
        <f t="shared" si="4"/>
        <v>25</v>
      </c>
      <c r="L43" s="15">
        <f t="shared" si="4"/>
        <v>5</v>
      </c>
      <c r="M43" s="17">
        <f>IF(ISBLANK(J43),"",J43+K43)</f>
        <v>106</v>
      </c>
    </row>
    <row r="44" spans="1:13" ht="12.75" customHeight="1">
      <c r="A44" s="103"/>
      <c r="B44" s="10">
        <v>1</v>
      </c>
      <c r="C44" s="11">
        <v>81</v>
      </c>
      <c r="D44" s="11">
        <v>26</v>
      </c>
      <c r="E44" s="15">
        <v>6</v>
      </c>
      <c r="F44" s="17">
        <f>IF(ISBLANK(C44),"",C44+D44)</f>
        <v>107</v>
      </c>
      <c r="H44" s="96"/>
      <c r="I44" s="10">
        <f t="shared" si="4"/>
        <v>1</v>
      </c>
      <c r="J44" s="13">
        <f t="shared" si="4"/>
        <v>81</v>
      </c>
      <c r="K44" s="15">
        <f t="shared" si="4"/>
        <v>26</v>
      </c>
      <c r="L44" s="15">
        <f t="shared" si="4"/>
        <v>6</v>
      </c>
      <c r="M44" s="17">
        <f>IF(ISBLANK(J44),"",J44+K44)</f>
        <v>107</v>
      </c>
    </row>
    <row r="45" spans="1:13" ht="12.75" customHeight="1" thickBot="1">
      <c r="A45" s="103"/>
      <c r="B45" s="22">
        <v>2</v>
      </c>
      <c r="C45" s="23">
        <v>99</v>
      </c>
      <c r="D45" s="23">
        <v>43</v>
      </c>
      <c r="E45" s="24">
        <v>2</v>
      </c>
      <c r="F45" s="25">
        <f>IF(ISBLANK(C45),"",C45+D45)</f>
        <v>142</v>
      </c>
      <c r="H45" s="96"/>
      <c r="I45" s="22">
        <f t="shared" si="4"/>
        <v>2</v>
      </c>
      <c r="J45" s="27">
        <f t="shared" si="4"/>
        <v>99</v>
      </c>
      <c r="K45" s="24">
        <f t="shared" si="4"/>
        <v>43</v>
      </c>
      <c r="L45" s="24">
        <f t="shared" si="4"/>
        <v>2</v>
      </c>
      <c r="M45" s="25">
        <f>IF(ISBLANK(J45),"",J45+K45)</f>
        <v>142</v>
      </c>
    </row>
    <row r="46" spans="1:13" ht="16.5" customHeight="1" thickBot="1" thickTop="1">
      <c r="A46" s="104"/>
      <c r="B46" s="18" t="s">
        <v>5</v>
      </c>
      <c r="C46" s="19">
        <f>SUM(C42:C45)</f>
        <v>338</v>
      </c>
      <c r="D46" s="19">
        <f>SUM(D42:D45)</f>
        <v>138</v>
      </c>
      <c r="E46" s="20">
        <f>SUM(E42:E45)</f>
        <v>15</v>
      </c>
      <c r="F46" s="21">
        <f>IF(ISNUMBER(F42),SUM(F42:F45),"")</f>
        <v>476</v>
      </c>
      <c r="H46" s="97"/>
      <c r="I46" s="18" t="s">
        <v>5</v>
      </c>
      <c r="J46" s="26">
        <f>IF(ISNUMBER(J42),SUM(J42:J45),"")</f>
        <v>338</v>
      </c>
      <c r="K46" s="20">
        <f>IF(ISNUMBER(K42),SUM(K42:K45),"")</f>
        <v>138</v>
      </c>
      <c r="L46" s="20">
        <f>IF(ISNUMBER(L42),SUM(L42:L45),"")</f>
        <v>15</v>
      </c>
      <c r="M46" s="21">
        <f>IF(ISNUMBER(M42),SUM(M42:M45),"")</f>
        <v>476</v>
      </c>
    </row>
    <row r="47" spans="1:13" ht="12.75" customHeight="1">
      <c r="A47" s="102" t="s">
        <v>67</v>
      </c>
      <c r="B47" s="8">
        <v>2</v>
      </c>
      <c r="C47" s="9">
        <v>80</v>
      </c>
      <c r="D47" s="9">
        <v>36</v>
      </c>
      <c r="E47" s="14">
        <v>2</v>
      </c>
      <c r="F47" s="16">
        <f>IF(ISBLANK(C47),"",C47+D47)</f>
        <v>116</v>
      </c>
      <c r="H47" s="95" t="str">
        <f>A47</f>
        <v>Hrňová Jana</v>
      </c>
      <c r="I47" s="8">
        <f>B47</f>
        <v>2</v>
      </c>
      <c r="J47" s="12">
        <f>C47</f>
        <v>80</v>
      </c>
      <c r="K47" s="14">
        <f>D47</f>
        <v>36</v>
      </c>
      <c r="L47" s="14">
        <f>E47</f>
        <v>2</v>
      </c>
      <c r="M47" s="16">
        <f>IF(ISBLANK(J47),"",J47+K47)</f>
        <v>116</v>
      </c>
    </row>
    <row r="48" spans="1:13" ht="12.75" customHeight="1">
      <c r="A48" s="103"/>
      <c r="B48" s="10">
        <v>1</v>
      </c>
      <c r="C48" s="11">
        <v>85</v>
      </c>
      <c r="D48" s="11">
        <v>26</v>
      </c>
      <c r="E48" s="15">
        <v>4</v>
      </c>
      <c r="F48" s="17">
        <f>IF(ISBLANK(C48),"",C48+D48)</f>
        <v>111</v>
      </c>
      <c r="H48" s="96"/>
      <c r="I48" s="10">
        <f aca="true" t="shared" si="5" ref="I48:L50">B48</f>
        <v>1</v>
      </c>
      <c r="J48" s="13">
        <f t="shared" si="5"/>
        <v>85</v>
      </c>
      <c r="K48" s="15">
        <f t="shared" si="5"/>
        <v>26</v>
      </c>
      <c r="L48" s="15">
        <f t="shared" si="5"/>
        <v>4</v>
      </c>
      <c r="M48" s="17">
        <f>IF(ISBLANK(J48),"",J48+K48)</f>
        <v>111</v>
      </c>
    </row>
    <row r="49" spans="1:13" ht="12.75" customHeight="1">
      <c r="A49" s="103"/>
      <c r="B49" s="10">
        <v>3</v>
      </c>
      <c r="C49" s="11">
        <v>85</v>
      </c>
      <c r="D49" s="11">
        <v>34</v>
      </c>
      <c r="E49" s="15">
        <v>2</v>
      </c>
      <c r="F49" s="17">
        <f>IF(ISBLANK(C49),"",C49+D49)</f>
        <v>119</v>
      </c>
      <c r="H49" s="96"/>
      <c r="I49" s="10">
        <f t="shared" si="5"/>
        <v>3</v>
      </c>
      <c r="J49" s="13">
        <f t="shared" si="5"/>
        <v>85</v>
      </c>
      <c r="K49" s="15">
        <f t="shared" si="5"/>
        <v>34</v>
      </c>
      <c r="L49" s="15">
        <f t="shared" si="5"/>
        <v>2</v>
      </c>
      <c r="M49" s="17">
        <f>IF(ISBLANK(J49),"",J49+K49)</f>
        <v>119</v>
      </c>
    </row>
    <row r="50" spans="1:13" ht="12.75" customHeight="1" thickBot="1">
      <c r="A50" s="103"/>
      <c r="B50" s="22">
        <v>4</v>
      </c>
      <c r="C50" s="23">
        <v>83</v>
      </c>
      <c r="D50" s="23">
        <v>35</v>
      </c>
      <c r="E50" s="24">
        <v>2</v>
      </c>
      <c r="F50" s="25">
        <f>IF(ISBLANK(C50),"",C50+D50)</f>
        <v>118</v>
      </c>
      <c r="H50" s="96"/>
      <c r="I50" s="22">
        <f t="shared" si="5"/>
        <v>4</v>
      </c>
      <c r="J50" s="27">
        <f t="shared" si="5"/>
        <v>83</v>
      </c>
      <c r="K50" s="24">
        <f t="shared" si="5"/>
        <v>35</v>
      </c>
      <c r="L50" s="24">
        <f t="shared" si="5"/>
        <v>2</v>
      </c>
      <c r="M50" s="25">
        <f>IF(ISBLANK(J50),"",J50+K50)</f>
        <v>118</v>
      </c>
    </row>
    <row r="51" spans="1:13" ht="16.5" customHeight="1" thickBot="1" thickTop="1">
      <c r="A51" s="104"/>
      <c r="B51" s="18" t="s">
        <v>5</v>
      </c>
      <c r="C51" s="19">
        <f>IF(ISNUMBER(C47),SUM(C47:C50),"")</f>
        <v>333</v>
      </c>
      <c r="D51" s="19">
        <f>IF(ISNUMBER(D47),SUM(D47:D50),"")</f>
        <v>131</v>
      </c>
      <c r="E51" s="20">
        <f>IF(ISNUMBER(E47),SUM(E47:E50),"")</f>
        <v>10</v>
      </c>
      <c r="F51" s="21">
        <f>IF(ISNUMBER(F47),SUM(F47:F50),"")</f>
        <v>464</v>
      </c>
      <c r="H51" s="97"/>
      <c r="I51" s="18" t="s">
        <v>5</v>
      </c>
      <c r="J51" s="26">
        <f>IF(ISNUMBER(J47),SUM(J47:J50),"")</f>
        <v>333</v>
      </c>
      <c r="K51" s="20">
        <f>IF(ISNUMBER(K47),SUM(K47:K50),"")</f>
        <v>131</v>
      </c>
      <c r="L51" s="20">
        <f>IF(ISNUMBER(L47),SUM(L47:L50),"")</f>
        <v>10</v>
      </c>
      <c r="M51" s="21">
        <f>IF(ISNUMBER(M47),SUM(M47:M50),"")</f>
        <v>464</v>
      </c>
    </row>
    <row r="52" ht="13.5" thickBot="1"/>
    <row r="53" spans="1:13" s="28" customFormat="1" ht="21.75" customHeight="1" thickBot="1">
      <c r="A53" s="98" t="s">
        <v>8</v>
      </c>
      <c r="B53" s="99"/>
      <c r="C53" s="29">
        <f>SUM(C46+C51)</f>
        <v>671</v>
      </c>
      <c r="D53" s="29">
        <f>SUM(D46+D51)</f>
        <v>269</v>
      </c>
      <c r="E53" s="29">
        <f>SUM(E46+E51)</f>
        <v>25</v>
      </c>
      <c r="F53" s="32">
        <f>SUM(F46+F51)</f>
        <v>940</v>
      </c>
      <c r="H53" s="98" t="s">
        <v>8</v>
      </c>
      <c r="I53" s="99"/>
      <c r="J53" s="30">
        <f>J46+J51</f>
        <v>671</v>
      </c>
      <c r="K53" s="30">
        <f>K46+K51</f>
        <v>269</v>
      </c>
      <c r="L53" s="30">
        <f>L46+L51</f>
        <v>25</v>
      </c>
      <c r="M53" s="31">
        <f>M46+M51</f>
        <v>940</v>
      </c>
    </row>
  </sheetData>
  <sheetProtection/>
  <mergeCells count="48">
    <mergeCell ref="H29:H33"/>
    <mergeCell ref="A35:B35"/>
    <mergeCell ref="H35:I35"/>
    <mergeCell ref="A29:A33"/>
    <mergeCell ref="A21:A22"/>
    <mergeCell ref="A24:A28"/>
    <mergeCell ref="B38:F38"/>
    <mergeCell ref="I38:M38"/>
    <mergeCell ref="A19:F19"/>
    <mergeCell ref="H19:M19"/>
    <mergeCell ref="B20:F20"/>
    <mergeCell ref="I20:M20"/>
    <mergeCell ref="H21:H22"/>
    <mergeCell ref="A37:F37"/>
    <mergeCell ref="H37:M37"/>
    <mergeCell ref="H24:H28"/>
    <mergeCell ref="J3:M3"/>
    <mergeCell ref="B2:F2"/>
    <mergeCell ref="B3:B4"/>
    <mergeCell ref="C3:F3"/>
    <mergeCell ref="H6:H10"/>
    <mergeCell ref="I21:I22"/>
    <mergeCell ref="B21:B22"/>
    <mergeCell ref="C21:F21"/>
    <mergeCell ref="I3:I4"/>
    <mergeCell ref="J21:M21"/>
    <mergeCell ref="A3:A4"/>
    <mergeCell ref="H11:H15"/>
    <mergeCell ref="A17:B17"/>
    <mergeCell ref="H17:I17"/>
    <mergeCell ref="A6:A10"/>
    <mergeCell ref="A11:A15"/>
    <mergeCell ref="A1:F1"/>
    <mergeCell ref="J39:M39"/>
    <mergeCell ref="H42:H46"/>
    <mergeCell ref="A39:A40"/>
    <mergeCell ref="B39:B40"/>
    <mergeCell ref="C39:F39"/>
    <mergeCell ref="H39:H40"/>
    <mergeCell ref="H1:M1"/>
    <mergeCell ref="I2:M2"/>
    <mergeCell ref="H3:H4"/>
    <mergeCell ref="H47:H51"/>
    <mergeCell ref="A53:B53"/>
    <mergeCell ref="H53:I53"/>
    <mergeCell ref="I39:I40"/>
    <mergeCell ref="A42:A46"/>
    <mergeCell ref="A47:A51"/>
  </mergeCells>
  <printOptions horizontalCentered="1" verticalCentered="1"/>
  <pageMargins left="0.3937007874015748" right="0.3937007874015748" top="0.6692913385826772" bottom="0.35433070866141736" header="0.2755905511811024" footer="0.2362204724409449"/>
  <pageSetup orientation="portrait" paperSize="9" scale="90" r:id="rId10"/>
  <legacyDrawing r:id="rId9"/>
  <oleObjects>
    <oleObject progId="Document" shapeId="20000" r:id="rId1"/>
    <oleObject progId="Document" shapeId="20001" r:id="rId2"/>
    <oleObject progId="Document" shapeId="20002" r:id="rId3"/>
    <oleObject progId="Document" shapeId="20003" r:id="rId4"/>
    <oleObject progId="Document" shapeId="20004" r:id="rId5"/>
    <oleObject progId="Document" shapeId="20005" r:id="rId6"/>
    <oleObject progId="Document" shapeId="20006" r:id="rId7"/>
    <oleObject progId="Document" shapeId="20007" r:id="rId8"/>
  </oleObjects>
</worksheet>
</file>

<file path=xl/worksheets/sheet20.xml><?xml version="1.0" encoding="utf-8"?>
<worksheet xmlns="http://schemas.openxmlformats.org/spreadsheetml/2006/main" xmlns:r="http://schemas.openxmlformats.org/officeDocument/2006/relationships">
  <dimension ref="A1:P53"/>
  <sheetViews>
    <sheetView zoomScalePageLayoutView="0" workbookViewId="0" topLeftCell="A16">
      <selection activeCell="S32" sqref="S32"/>
    </sheetView>
  </sheetViews>
  <sheetFormatPr defaultColWidth="9.140625" defaultRowHeight="15"/>
  <cols>
    <col min="1" max="1" width="14.8515625" style="4" customWidth="1"/>
    <col min="2" max="6" width="7.140625" style="4" customWidth="1"/>
    <col min="7" max="7" width="1.57421875" style="4" customWidth="1"/>
    <col min="8" max="8" width="14.8515625" style="4" customWidth="1"/>
    <col min="9" max="13" width="7.140625" style="4" customWidth="1"/>
    <col min="14" max="16384" width="9.140625" style="4" customWidth="1"/>
  </cols>
  <sheetData>
    <row r="1" spans="1:13" s="2" customFormat="1" ht="34.5" customHeight="1" thickBot="1">
      <c r="A1" s="105" t="s">
        <v>58</v>
      </c>
      <c r="B1" s="105"/>
      <c r="C1" s="105"/>
      <c r="D1" s="105"/>
      <c r="E1" s="105"/>
      <c r="F1" s="105"/>
      <c r="G1" s="1"/>
      <c r="H1" s="105" t="s">
        <v>58</v>
      </c>
      <c r="I1" s="105"/>
      <c r="J1" s="105"/>
      <c r="K1" s="105"/>
      <c r="L1" s="105"/>
      <c r="M1" s="105"/>
    </row>
    <row r="2" spans="1:13" ht="25.5" customHeight="1" thickBot="1">
      <c r="A2" s="33" t="s">
        <v>4</v>
      </c>
      <c r="B2" s="111" t="s">
        <v>141</v>
      </c>
      <c r="C2" s="111"/>
      <c r="D2" s="111"/>
      <c r="E2" s="111"/>
      <c r="F2" s="112"/>
      <c r="G2" s="3"/>
      <c r="H2" s="33" t="s">
        <v>4</v>
      </c>
      <c r="I2" s="111" t="str">
        <f>B2</f>
        <v>ZÁBŘEH 4</v>
      </c>
      <c r="J2" s="111"/>
      <c r="K2" s="111"/>
      <c r="L2" s="111"/>
      <c r="M2" s="112"/>
    </row>
    <row r="3" spans="1:13" ht="12.75" customHeight="1">
      <c r="A3" s="109" t="s">
        <v>0</v>
      </c>
      <c r="B3" s="100" t="s">
        <v>1</v>
      </c>
      <c r="C3" s="106" t="s">
        <v>2</v>
      </c>
      <c r="D3" s="107"/>
      <c r="E3" s="107"/>
      <c r="F3" s="108"/>
      <c r="H3" s="109" t="s">
        <v>0</v>
      </c>
      <c r="I3" s="100" t="s">
        <v>1</v>
      </c>
      <c r="J3" s="106" t="s">
        <v>2</v>
      </c>
      <c r="K3" s="107"/>
      <c r="L3" s="107"/>
      <c r="M3" s="108"/>
    </row>
    <row r="4" spans="1:13" ht="13.5" thickBot="1">
      <c r="A4" s="110"/>
      <c r="B4" s="101"/>
      <c r="C4" s="5" t="s">
        <v>3</v>
      </c>
      <c r="D4" s="6" t="s">
        <v>6</v>
      </c>
      <c r="E4" s="6" t="s">
        <v>7</v>
      </c>
      <c r="F4" s="7" t="s">
        <v>8</v>
      </c>
      <c r="H4" s="110"/>
      <c r="I4" s="101"/>
      <c r="J4" s="5" t="s">
        <v>3</v>
      </c>
      <c r="K4" s="6" t="s">
        <v>6</v>
      </c>
      <c r="L4" s="6" t="s">
        <v>7</v>
      </c>
      <c r="M4" s="7" t="s">
        <v>8</v>
      </c>
    </row>
    <row r="5" spans="1:8" ht="13.5" thickBot="1">
      <c r="A5" s="3"/>
      <c r="H5" s="3"/>
    </row>
    <row r="6" spans="1:13" ht="12.75" customHeight="1">
      <c r="A6" s="121" t="s">
        <v>142</v>
      </c>
      <c r="B6" s="8">
        <v>1</v>
      </c>
      <c r="C6" s="9">
        <v>83</v>
      </c>
      <c r="D6" s="9">
        <v>35</v>
      </c>
      <c r="E6" s="14">
        <v>1</v>
      </c>
      <c r="F6" s="16">
        <f>IF(ISBLANK(C6),"",C6+D6)</f>
        <v>118</v>
      </c>
      <c r="H6" s="95" t="str">
        <f>A6</f>
        <v>Vitásek Martin</v>
      </c>
      <c r="I6" s="8">
        <f>B6</f>
        <v>1</v>
      </c>
      <c r="J6" s="12">
        <f>C6</f>
        <v>83</v>
      </c>
      <c r="K6" s="14">
        <f>D6</f>
        <v>35</v>
      </c>
      <c r="L6" s="14">
        <f>E6</f>
        <v>1</v>
      </c>
      <c r="M6" s="16">
        <f>IF(ISBLANK(J6),"",J6+K6)</f>
        <v>118</v>
      </c>
    </row>
    <row r="7" spans="1:13" ht="12.75" customHeight="1">
      <c r="A7" s="122"/>
      <c r="B7" s="10">
        <v>2</v>
      </c>
      <c r="C7" s="11">
        <v>81</v>
      </c>
      <c r="D7" s="11">
        <v>27</v>
      </c>
      <c r="E7" s="15">
        <v>1</v>
      </c>
      <c r="F7" s="17">
        <f>IF(ISBLANK(C7),"",C7+D7)</f>
        <v>108</v>
      </c>
      <c r="H7" s="96"/>
      <c r="I7" s="10">
        <f aca="true" t="shared" si="0" ref="I7:L9">B7</f>
        <v>2</v>
      </c>
      <c r="J7" s="13">
        <f t="shared" si="0"/>
        <v>81</v>
      </c>
      <c r="K7" s="15">
        <f t="shared" si="0"/>
        <v>27</v>
      </c>
      <c r="L7" s="15">
        <f t="shared" si="0"/>
        <v>1</v>
      </c>
      <c r="M7" s="17">
        <f>IF(ISBLANK(J7),"",J7+K7)</f>
        <v>108</v>
      </c>
    </row>
    <row r="8" spans="1:13" ht="12.75" customHeight="1">
      <c r="A8" s="122"/>
      <c r="B8" s="10">
        <v>4</v>
      </c>
      <c r="C8" s="11">
        <v>88</v>
      </c>
      <c r="D8" s="11">
        <v>34</v>
      </c>
      <c r="E8" s="15">
        <v>2</v>
      </c>
      <c r="F8" s="17">
        <f>IF(ISBLANK(C8),"",C8+D8)</f>
        <v>122</v>
      </c>
      <c r="H8" s="96"/>
      <c r="I8" s="10">
        <f t="shared" si="0"/>
        <v>4</v>
      </c>
      <c r="J8" s="13">
        <f t="shared" si="0"/>
        <v>88</v>
      </c>
      <c r="K8" s="15">
        <f t="shared" si="0"/>
        <v>34</v>
      </c>
      <c r="L8" s="15">
        <f t="shared" si="0"/>
        <v>2</v>
      </c>
      <c r="M8" s="17">
        <f>IF(ISBLANK(J8),"",J8+K8)</f>
        <v>122</v>
      </c>
    </row>
    <row r="9" spans="1:13" ht="12.75" customHeight="1" thickBot="1">
      <c r="A9" s="122"/>
      <c r="B9" s="22">
        <v>3</v>
      </c>
      <c r="C9" s="23">
        <v>81</v>
      </c>
      <c r="D9" s="23">
        <v>41</v>
      </c>
      <c r="E9" s="24">
        <v>0</v>
      </c>
      <c r="F9" s="25">
        <f>IF(ISBLANK(C9),"",C9+D9)</f>
        <v>122</v>
      </c>
      <c r="H9" s="96"/>
      <c r="I9" s="22">
        <f t="shared" si="0"/>
        <v>3</v>
      </c>
      <c r="J9" s="27">
        <f t="shared" si="0"/>
        <v>81</v>
      </c>
      <c r="K9" s="24">
        <f t="shared" si="0"/>
        <v>41</v>
      </c>
      <c r="L9" s="24">
        <f t="shared" si="0"/>
        <v>0</v>
      </c>
      <c r="M9" s="25">
        <f>IF(ISBLANK(J9),"",J9+K9)</f>
        <v>122</v>
      </c>
    </row>
    <row r="10" spans="1:13" ht="16.5" customHeight="1" thickBot="1" thickTop="1">
      <c r="A10" s="123"/>
      <c r="B10" s="18" t="s">
        <v>5</v>
      </c>
      <c r="C10" s="19">
        <f>IF(ISNUMBER(C6),SUM(C6:C9),"")</f>
        <v>333</v>
      </c>
      <c r="D10" s="19">
        <f>IF(ISNUMBER(D6),SUM(D6:D9),"")</f>
        <v>137</v>
      </c>
      <c r="E10" s="20">
        <f>IF(ISNUMBER(E6),SUM(E6:E9),"")</f>
        <v>4</v>
      </c>
      <c r="F10" s="21">
        <f>IF(ISNUMBER(F6),SUM(F6:F9),"")</f>
        <v>470</v>
      </c>
      <c r="H10" s="97"/>
      <c r="I10" s="18" t="s">
        <v>5</v>
      </c>
      <c r="J10" s="26">
        <f>IF(ISNUMBER(J6),SUM(J6:J9),"")</f>
        <v>333</v>
      </c>
      <c r="K10" s="20">
        <f>IF(ISNUMBER(K6),SUM(K6:K9),"")</f>
        <v>137</v>
      </c>
      <c r="L10" s="20">
        <f>IF(ISNUMBER(L6),SUM(L6:L9),"")</f>
        <v>4</v>
      </c>
      <c r="M10" s="21">
        <f>IF(ISNUMBER(M6),SUM(M6:M9),"")</f>
        <v>470</v>
      </c>
    </row>
    <row r="11" spans="1:13" ht="12.75" customHeight="1">
      <c r="A11" s="102" t="s">
        <v>145</v>
      </c>
      <c r="B11" s="8">
        <v>3</v>
      </c>
      <c r="C11" s="9">
        <v>77</v>
      </c>
      <c r="D11" s="9">
        <v>45</v>
      </c>
      <c r="E11" s="14">
        <v>0</v>
      </c>
      <c r="F11" s="16">
        <f>IF(ISBLANK(C11),"",C11+D11)</f>
        <v>122</v>
      </c>
      <c r="H11" s="95" t="str">
        <f>A11</f>
        <v>Štěpán Miroslav</v>
      </c>
      <c r="I11" s="8">
        <f>B11</f>
        <v>3</v>
      </c>
      <c r="J11" s="12">
        <f>C11</f>
        <v>77</v>
      </c>
      <c r="K11" s="14">
        <f>D11</f>
        <v>45</v>
      </c>
      <c r="L11" s="14">
        <f>E11</f>
        <v>0</v>
      </c>
      <c r="M11" s="16">
        <f>IF(ISBLANK(J11),"",J11+K11)</f>
        <v>122</v>
      </c>
    </row>
    <row r="12" spans="1:13" ht="12.75" customHeight="1">
      <c r="A12" s="103"/>
      <c r="B12" s="10">
        <v>4</v>
      </c>
      <c r="C12" s="11">
        <v>86</v>
      </c>
      <c r="D12" s="11">
        <v>45</v>
      </c>
      <c r="E12" s="15">
        <v>1</v>
      </c>
      <c r="F12" s="17">
        <f>IF(ISBLANK(C12),"",C12+D12)</f>
        <v>131</v>
      </c>
      <c r="H12" s="96"/>
      <c r="I12" s="10">
        <f aca="true" t="shared" si="1" ref="I12:L14">B12</f>
        <v>4</v>
      </c>
      <c r="J12" s="13">
        <f t="shared" si="1"/>
        <v>86</v>
      </c>
      <c r="K12" s="15">
        <f t="shared" si="1"/>
        <v>45</v>
      </c>
      <c r="L12" s="15">
        <f t="shared" si="1"/>
        <v>1</v>
      </c>
      <c r="M12" s="17">
        <f>IF(ISBLANK(J12),"",J12+K12)</f>
        <v>131</v>
      </c>
    </row>
    <row r="13" spans="1:13" ht="12.75" customHeight="1">
      <c r="A13" s="103"/>
      <c r="B13" s="10">
        <v>2</v>
      </c>
      <c r="C13" s="11">
        <v>79</v>
      </c>
      <c r="D13" s="11">
        <v>35</v>
      </c>
      <c r="E13" s="15">
        <v>0</v>
      </c>
      <c r="F13" s="17">
        <f>IF(ISBLANK(C13),"",C13+D13)</f>
        <v>114</v>
      </c>
      <c r="H13" s="96"/>
      <c r="I13" s="10">
        <f t="shared" si="1"/>
        <v>2</v>
      </c>
      <c r="J13" s="13">
        <f t="shared" si="1"/>
        <v>79</v>
      </c>
      <c r="K13" s="15">
        <f t="shared" si="1"/>
        <v>35</v>
      </c>
      <c r="L13" s="15">
        <f t="shared" si="1"/>
        <v>0</v>
      </c>
      <c r="M13" s="17">
        <f>IF(ISBLANK(J13),"",J13+K13)</f>
        <v>114</v>
      </c>
    </row>
    <row r="14" spans="1:13" ht="12.75" customHeight="1" thickBot="1">
      <c r="A14" s="103"/>
      <c r="B14" s="22">
        <v>1</v>
      </c>
      <c r="C14" s="23">
        <v>83</v>
      </c>
      <c r="D14" s="23">
        <v>35</v>
      </c>
      <c r="E14" s="24">
        <v>3</v>
      </c>
      <c r="F14" s="25">
        <f>IF(ISBLANK(C14),"",C14+D14)</f>
        <v>118</v>
      </c>
      <c r="H14" s="96"/>
      <c r="I14" s="22">
        <f t="shared" si="1"/>
        <v>1</v>
      </c>
      <c r="J14" s="27">
        <f t="shared" si="1"/>
        <v>83</v>
      </c>
      <c r="K14" s="24">
        <f t="shared" si="1"/>
        <v>35</v>
      </c>
      <c r="L14" s="24">
        <f t="shared" si="1"/>
        <v>3</v>
      </c>
      <c r="M14" s="25">
        <f>IF(ISBLANK(J14),"",J14+K14)</f>
        <v>118</v>
      </c>
    </row>
    <row r="15" spans="1:13" ht="16.5" customHeight="1" thickBot="1" thickTop="1">
      <c r="A15" s="104"/>
      <c r="B15" s="18" t="s">
        <v>5</v>
      </c>
      <c r="C15" s="19">
        <f>IF(ISNUMBER(C11),SUM(C11:C14),"")</f>
        <v>325</v>
      </c>
      <c r="D15" s="19">
        <f>IF(ISNUMBER(D11),SUM(D11:D14),"")</f>
        <v>160</v>
      </c>
      <c r="E15" s="20">
        <f>IF(ISNUMBER(E11),SUM(E11:E14),"")</f>
        <v>4</v>
      </c>
      <c r="F15" s="21">
        <f>IF(ISNUMBER(F11),SUM(F11:F14),"")</f>
        <v>485</v>
      </c>
      <c r="H15" s="97"/>
      <c r="I15" s="18" t="s">
        <v>5</v>
      </c>
      <c r="J15" s="26">
        <f>IF(ISNUMBER(J11),SUM(J11:J14),"")</f>
        <v>325</v>
      </c>
      <c r="K15" s="20">
        <f>IF(ISNUMBER(K11),SUM(K11:K14),"")</f>
        <v>160</v>
      </c>
      <c r="L15" s="20">
        <f>IF(ISNUMBER(L11),SUM(L11:L14),"")</f>
        <v>4</v>
      </c>
      <c r="M15" s="21">
        <f>IF(ISNUMBER(M11),SUM(M11:M14),"")</f>
        <v>485</v>
      </c>
    </row>
    <row r="16" ht="13.5" thickBot="1"/>
    <row r="17" spans="1:13" s="28" customFormat="1" ht="21.75" customHeight="1" thickBot="1">
      <c r="A17" s="98" t="s">
        <v>8</v>
      </c>
      <c r="B17" s="99"/>
      <c r="C17" s="29">
        <f>SUM(C10+C15)</f>
        <v>658</v>
      </c>
      <c r="D17" s="29">
        <f>SUM(D10+D15)</f>
        <v>297</v>
      </c>
      <c r="E17" s="29">
        <f>SUM(E10+E15)</f>
        <v>8</v>
      </c>
      <c r="F17" s="32">
        <f>SUM(F10+F15)</f>
        <v>955</v>
      </c>
      <c r="H17" s="98" t="s">
        <v>8</v>
      </c>
      <c r="I17" s="99"/>
      <c r="J17" s="30">
        <f>J10+J15</f>
        <v>658</v>
      </c>
      <c r="K17" s="30">
        <f>K10+K15</f>
        <v>297</v>
      </c>
      <c r="L17" s="30">
        <f>L10+L15</f>
        <v>8</v>
      </c>
      <c r="M17" s="31">
        <f>M10+M15</f>
        <v>955</v>
      </c>
    </row>
    <row r="18" ht="31.5" customHeight="1"/>
    <row r="19" spans="1:13" s="2" customFormat="1" ht="34.5" customHeight="1" thickBot="1">
      <c r="A19" s="105" t="s">
        <v>58</v>
      </c>
      <c r="B19" s="105"/>
      <c r="C19" s="105"/>
      <c r="D19" s="105"/>
      <c r="E19" s="105"/>
      <c r="F19" s="105"/>
      <c r="G19" s="1"/>
      <c r="H19" s="105" t="s">
        <v>58</v>
      </c>
      <c r="I19" s="105"/>
      <c r="J19" s="105"/>
      <c r="K19" s="105"/>
      <c r="L19" s="105"/>
      <c r="M19" s="105"/>
    </row>
    <row r="20" spans="1:13" ht="25.5" customHeight="1" thickBot="1">
      <c r="A20" s="33" t="s">
        <v>4</v>
      </c>
      <c r="B20" s="111" t="s">
        <v>167</v>
      </c>
      <c r="C20" s="111"/>
      <c r="D20" s="111"/>
      <c r="E20" s="111"/>
      <c r="F20" s="112"/>
      <c r="G20" s="3"/>
      <c r="H20" s="33" t="s">
        <v>4</v>
      </c>
      <c r="I20" s="111" t="str">
        <f>B20</f>
        <v>ZÁBŘEH 5</v>
      </c>
      <c r="J20" s="111"/>
      <c r="K20" s="111"/>
      <c r="L20" s="111"/>
      <c r="M20" s="112"/>
    </row>
    <row r="21" spans="1:13" ht="12.75" customHeight="1">
      <c r="A21" s="109" t="s">
        <v>0</v>
      </c>
      <c r="B21" s="100" t="s">
        <v>1</v>
      </c>
      <c r="C21" s="106" t="s">
        <v>2</v>
      </c>
      <c r="D21" s="107"/>
      <c r="E21" s="107"/>
      <c r="F21" s="108"/>
      <c r="H21" s="109" t="s">
        <v>0</v>
      </c>
      <c r="I21" s="100" t="s">
        <v>1</v>
      </c>
      <c r="J21" s="106" t="s">
        <v>2</v>
      </c>
      <c r="K21" s="107"/>
      <c r="L21" s="107"/>
      <c r="M21" s="108"/>
    </row>
    <row r="22" spans="1:13" ht="13.5" thickBot="1">
      <c r="A22" s="110"/>
      <c r="B22" s="101"/>
      <c r="C22" s="5" t="s">
        <v>3</v>
      </c>
      <c r="D22" s="6" t="s">
        <v>6</v>
      </c>
      <c r="E22" s="6" t="s">
        <v>7</v>
      </c>
      <c r="F22" s="7" t="s">
        <v>8</v>
      </c>
      <c r="H22" s="110"/>
      <c r="I22" s="101"/>
      <c r="J22" s="5" t="s">
        <v>3</v>
      </c>
      <c r="K22" s="6" t="s">
        <v>6</v>
      </c>
      <c r="L22" s="6" t="s">
        <v>7</v>
      </c>
      <c r="M22" s="7" t="s">
        <v>8</v>
      </c>
    </row>
    <row r="23" spans="1:8" ht="13.5" thickBot="1">
      <c r="A23" s="3"/>
      <c r="H23" s="3"/>
    </row>
    <row r="24" spans="1:13" ht="12.75" customHeight="1">
      <c r="A24" s="102" t="s">
        <v>143</v>
      </c>
      <c r="B24" s="8">
        <v>2</v>
      </c>
      <c r="C24" s="9">
        <v>85</v>
      </c>
      <c r="D24" s="9">
        <v>44</v>
      </c>
      <c r="E24" s="14">
        <v>0</v>
      </c>
      <c r="F24" s="16">
        <f>IF(ISBLANK(C24),"",C24+D24)</f>
        <v>129</v>
      </c>
      <c r="H24" s="95" t="str">
        <f>A24</f>
        <v>Albrecht Michal</v>
      </c>
      <c r="I24" s="8">
        <f>B24</f>
        <v>2</v>
      </c>
      <c r="J24" s="12">
        <f>C24</f>
        <v>85</v>
      </c>
      <c r="K24" s="14">
        <f>D24</f>
        <v>44</v>
      </c>
      <c r="L24" s="14">
        <f>E24</f>
        <v>0</v>
      </c>
      <c r="M24" s="16">
        <f>IF(ISBLANK(J24),"",J24+K24)</f>
        <v>129</v>
      </c>
    </row>
    <row r="25" spans="1:13" ht="12.75" customHeight="1">
      <c r="A25" s="103"/>
      <c r="B25" s="10">
        <v>1</v>
      </c>
      <c r="C25" s="11">
        <v>82</v>
      </c>
      <c r="D25" s="11">
        <v>44</v>
      </c>
      <c r="E25" s="15">
        <v>0</v>
      </c>
      <c r="F25" s="17">
        <f>IF(ISBLANK(C25),"",C25+D25)</f>
        <v>126</v>
      </c>
      <c r="H25" s="96"/>
      <c r="I25" s="10">
        <f aca="true" t="shared" si="2" ref="I25:L27">B25</f>
        <v>1</v>
      </c>
      <c r="J25" s="13">
        <f t="shared" si="2"/>
        <v>82</v>
      </c>
      <c r="K25" s="15">
        <f t="shared" si="2"/>
        <v>44</v>
      </c>
      <c r="L25" s="15">
        <f t="shared" si="2"/>
        <v>0</v>
      </c>
      <c r="M25" s="17">
        <f>IF(ISBLANK(J25),"",J25+K25)</f>
        <v>126</v>
      </c>
    </row>
    <row r="26" spans="1:13" ht="12.75" customHeight="1">
      <c r="A26" s="103"/>
      <c r="B26" s="10">
        <v>3</v>
      </c>
      <c r="C26" s="11">
        <v>86</v>
      </c>
      <c r="D26" s="11">
        <v>53</v>
      </c>
      <c r="E26" s="15">
        <v>0</v>
      </c>
      <c r="F26" s="17">
        <f>IF(ISBLANK(C26),"",C26+D26)</f>
        <v>139</v>
      </c>
      <c r="H26" s="96"/>
      <c r="I26" s="10">
        <f t="shared" si="2"/>
        <v>3</v>
      </c>
      <c r="J26" s="13">
        <f t="shared" si="2"/>
        <v>86</v>
      </c>
      <c r="K26" s="15">
        <f t="shared" si="2"/>
        <v>53</v>
      </c>
      <c r="L26" s="15">
        <f t="shared" si="2"/>
        <v>0</v>
      </c>
      <c r="M26" s="17">
        <f>IF(ISBLANK(J26),"",J26+K26)</f>
        <v>139</v>
      </c>
    </row>
    <row r="27" spans="1:13" ht="12.75" customHeight="1" thickBot="1">
      <c r="A27" s="103"/>
      <c r="B27" s="22">
        <v>4</v>
      </c>
      <c r="C27" s="23">
        <v>92</v>
      </c>
      <c r="D27" s="23">
        <v>61</v>
      </c>
      <c r="E27" s="24">
        <v>0</v>
      </c>
      <c r="F27" s="25">
        <f>IF(ISBLANK(C27),"",C27+D27)</f>
        <v>153</v>
      </c>
      <c r="H27" s="96"/>
      <c r="I27" s="22">
        <f t="shared" si="2"/>
        <v>4</v>
      </c>
      <c r="J27" s="27">
        <f t="shared" si="2"/>
        <v>92</v>
      </c>
      <c r="K27" s="24">
        <f t="shared" si="2"/>
        <v>61</v>
      </c>
      <c r="L27" s="24">
        <f t="shared" si="2"/>
        <v>0</v>
      </c>
      <c r="M27" s="25">
        <f>IF(ISBLANK(J27),"",J27+K27)</f>
        <v>153</v>
      </c>
    </row>
    <row r="28" spans="1:13" ht="16.5" customHeight="1" thickBot="1" thickTop="1">
      <c r="A28" s="104"/>
      <c r="B28" s="18" t="s">
        <v>5</v>
      </c>
      <c r="C28" s="19">
        <f>IF(ISNUMBER(C24),SUM(C24:C27),"")</f>
        <v>345</v>
      </c>
      <c r="D28" s="19">
        <f>IF(ISNUMBER(D24),SUM(D24:D27),"")</f>
        <v>202</v>
      </c>
      <c r="E28" s="20">
        <f>IF(ISNUMBER(E24),SUM(E24:E27),"")</f>
        <v>0</v>
      </c>
      <c r="F28" s="21">
        <f>IF(ISNUMBER(F24),SUM(F24:F27),"")</f>
        <v>547</v>
      </c>
      <c r="H28" s="97"/>
      <c r="I28" s="18" t="s">
        <v>5</v>
      </c>
      <c r="J28" s="26">
        <f>IF(ISNUMBER(J24),SUM(J24:J27),"")</f>
        <v>345</v>
      </c>
      <c r="K28" s="20">
        <f>IF(ISNUMBER(K24),SUM(K24:K27),"")</f>
        <v>202</v>
      </c>
      <c r="L28" s="20">
        <f>IF(ISNUMBER(L24),SUM(L24:L27),"")</f>
        <v>0</v>
      </c>
      <c r="M28" s="21">
        <f>IF(ISNUMBER(M24),SUM(M24:M27),"")</f>
        <v>547</v>
      </c>
    </row>
    <row r="29" spans="1:13" ht="12.75" customHeight="1">
      <c r="A29" s="102" t="s">
        <v>144</v>
      </c>
      <c r="B29" s="8">
        <v>4</v>
      </c>
      <c r="C29" s="9">
        <v>87</v>
      </c>
      <c r="D29" s="9">
        <v>34</v>
      </c>
      <c r="E29" s="14">
        <v>0</v>
      </c>
      <c r="F29" s="16">
        <f>IF(ISBLANK(C29),"",C29+D29)</f>
        <v>121</v>
      </c>
      <c r="H29" s="95" t="str">
        <f>A29</f>
        <v>DražIl Tomáš</v>
      </c>
      <c r="I29" s="8">
        <f>B29</f>
        <v>4</v>
      </c>
      <c r="J29" s="12">
        <f>C29</f>
        <v>87</v>
      </c>
      <c r="K29" s="14">
        <f>D29</f>
        <v>34</v>
      </c>
      <c r="L29" s="14">
        <f>E29</f>
        <v>0</v>
      </c>
      <c r="M29" s="16">
        <f>IF(ISBLANK(J29),"",J29+K29)</f>
        <v>121</v>
      </c>
    </row>
    <row r="30" spans="1:13" ht="12.75" customHeight="1">
      <c r="A30" s="103"/>
      <c r="B30" s="10">
        <v>3</v>
      </c>
      <c r="C30" s="11">
        <v>95</v>
      </c>
      <c r="D30" s="11">
        <v>35</v>
      </c>
      <c r="E30" s="15">
        <v>0</v>
      </c>
      <c r="F30" s="17">
        <f>IF(ISBLANK(C30),"",C30+D30)</f>
        <v>130</v>
      </c>
      <c r="H30" s="96"/>
      <c r="I30" s="10">
        <f aca="true" t="shared" si="3" ref="I30:L32">B30</f>
        <v>3</v>
      </c>
      <c r="J30" s="13">
        <f t="shared" si="3"/>
        <v>95</v>
      </c>
      <c r="K30" s="15">
        <f t="shared" si="3"/>
        <v>35</v>
      </c>
      <c r="L30" s="15">
        <f t="shared" si="3"/>
        <v>0</v>
      </c>
      <c r="M30" s="17">
        <f>IF(ISBLANK(J30),"",J30+K30)</f>
        <v>130</v>
      </c>
    </row>
    <row r="31" spans="1:13" ht="12.75" customHeight="1">
      <c r="A31" s="103"/>
      <c r="B31" s="10">
        <v>1</v>
      </c>
      <c r="C31" s="11">
        <v>79</v>
      </c>
      <c r="D31" s="11">
        <v>34</v>
      </c>
      <c r="E31" s="15">
        <v>2</v>
      </c>
      <c r="F31" s="17">
        <f>IF(ISBLANK(C31),"",C31+D31)</f>
        <v>113</v>
      </c>
      <c r="H31" s="96"/>
      <c r="I31" s="10">
        <f t="shared" si="3"/>
        <v>1</v>
      </c>
      <c r="J31" s="13">
        <f t="shared" si="3"/>
        <v>79</v>
      </c>
      <c r="K31" s="15">
        <f t="shared" si="3"/>
        <v>34</v>
      </c>
      <c r="L31" s="15">
        <f t="shared" si="3"/>
        <v>2</v>
      </c>
      <c r="M31" s="17">
        <f>IF(ISBLANK(J31),"",J31+K31)</f>
        <v>113</v>
      </c>
    </row>
    <row r="32" spans="1:13" ht="12.75" customHeight="1" thickBot="1">
      <c r="A32" s="103"/>
      <c r="B32" s="22">
        <v>2</v>
      </c>
      <c r="C32" s="23">
        <v>94</v>
      </c>
      <c r="D32" s="23">
        <v>57</v>
      </c>
      <c r="E32" s="24">
        <v>0</v>
      </c>
      <c r="F32" s="25">
        <f>IF(ISBLANK(C32),"",C32+D32)</f>
        <v>151</v>
      </c>
      <c r="H32" s="96"/>
      <c r="I32" s="22">
        <f t="shared" si="3"/>
        <v>2</v>
      </c>
      <c r="J32" s="27">
        <f t="shared" si="3"/>
        <v>94</v>
      </c>
      <c r="K32" s="24">
        <f t="shared" si="3"/>
        <v>57</v>
      </c>
      <c r="L32" s="24">
        <f t="shared" si="3"/>
        <v>0</v>
      </c>
      <c r="M32" s="25">
        <f>IF(ISBLANK(J32),"",J32+K32)</f>
        <v>151</v>
      </c>
    </row>
    <row r="33" spans="1:16" ht="16.5" customHeight="1" thickBot="1" thickTop="1">
      <c r="A33" s="104"/>
      <c r="B33" s="18" t="s">
        <v>5</v>
      </c>
      <c r="C33" s="19">
        <f>IF(ISNUMBER(C29),SUM(C29:C32),"")</f>
        <v>355</v>
      </c>
      <c r="D33" s="19">
        <f>IF(ISNUMBER(D29),SUM(D29:D32),"")</f>
        <v>160</v>
      </c>
      <c r="E33" s="20">
        <f>IF(ISNUMBER(E29),SUM(E29:E32),"")</f>
        <v>2</v>
      </c>
      <c r="F33" s="21">
        <f>IF(ISNUMBER(F29),SUM(F29:F32),"")</f>
        <v>515</v>
      </c>
      <c r="H33" s="97"/>
      <c r="I33" s="18" t="s">
        <v>5</v>
      </c>
      <c r="J33" s="26">
        <f>IF(ISNUMBER(J29),SUM(J29:J32),"")</f>
        <v>355</v>
      </c>
      <c r="K33" s="20">
        <f>IF(ISNUMBER(K29),SUM(K29:K32),"")</f>
        <v>160</v>
      </c>
      <c r="L33" s="20">
        <f>IF(ISNUMBER(L29),SUM(L29:L32),"")</f>
        <v>2</v>
      </c>
      <c r="M33" s="21">
        <f>IF(ISNUMBER(M29),SUM(M29:M32),"")</f>
        <v>515</v>
      </c>
      <c r="P33" s="4" t="s">
        <v>56</v>
      </c>
    </row>
    <row r="34" ht="13.5" thickBot="1"/>
    <row r="35" spans="1:13" s="28" customFormat="1" ht="21.75" customHeight="1" thickBot="1">
      <c r="A35" s="98" t="s">
        <v>8</v>
      </c>
      <c r="B35" s="99"/>
      <c r="C35" s="29">
        <f>SUM(C28+C33)</f>
        <v>700</v>
      </c>
      <c r="D35" s="29">
        <f>SUM(D28+D33)</f>
        <v>362</v>
      </c>
      <c r="E35" s="29">
        <f>SUM(E28+E33)</f>
        <v>2</v>
      </c>
      <c r="F35" s="32">
        <f>SUM(F28+F33)</f>
        <v>1062</v>
      </c>
      <c r="H35" s="98" t="s">
        <v>8</v>
      </c>
      <c r="I35" s="99"/>
      <c r="J35" s="30">
        <f>J28+J33</f>
        <v>700</v>
      </c>
      <c r="K35" s="30">
        <f>K28+K33</f>
        <v>362</v>
      </c>
      <c r="L35" s="30">
        <f>L28+L33</f>
        <v>2</v>
      </c>
      <c r="M35" s="31">
        <f>M28+M33</f>
        <v>1062</v>
      </c>
    </row>
    <row r="36" ht="31.5" customHeight="1"/>
    <row r="37" spans="1:13" s="2" customFormat="1" ht="34.5" customHeight="1" thickBot="1">
      <c r="A37" s="105" t="s">
        <v>58</v>
      </c>
      <c r="B37" s="105"/>
      <c r="C37" s="105"/>
      <c r="D37" s="105"/>
      <c r="E37" s="105"/>
      <c r="F37" s="105"/>
      <c r="G37" s="1"/>
      <c r="H37" s="105" t="s">
        <v>58</v>
      </c>
      <c r="I37" s="105"/>
      <c r="J37" s="105"/>
      <c r="K37" s="105"/>
      <c r="L37" s="105"/>
      <c r="M37" s="105"/>
    </row>
    <row r="38" spans="1:13" ht="25.5" customHeight="1" thickBot="1">
      <c r="A38" s="33" t="s">
        <v>4</v>
      </c>
      <c r="B38" s="111" t="s">
        <v>146</v>
      </c>
      <c r="C38" s="111"/>
      <c r="D38" s="111"/>
      <c r="E38" s="111"/>
      <c r="F38" s="112"/>
      <c r="G38" s="3"/>
      <c r="H38" s="33" t="s">
        <v>4</v>
      </c>
      <c r="I38" s="111" t="str">
        <f>B38</f>
        <v>RÝMAŘOV 1</v>
      </c>
      <c r="J38" s="111"/>
      <c r="K38" s="111"/>
      <c r="L38" s="111"/>
      <c r="M38" s="112"/>
    </row>
    <row r="39" spans="1:13" ht="12.75" customHeight="1">
      <c r="A39" s="109" t="s">
        <v>0</v>
      </c>
      <c r="B39" s="100" t="s">
        <v>1</v>
      </c>
      <c r="C39" s="106" t="s">
        <v>2</v>
      </c>
      <c r="D39" s="107"/>
      <c r="E39" s="107"/>
      <c r="F39" s="108"/>
      <c r="H39" s="109" t="s">
        <v>0</v>
      </c>
      <c r="I39" s="100" t="s">
        <v>1</v>
      </c>
      <c r="J39" s="106" t="s">
        <v>2</v>
      </c>
      <c r="K39" s="107"/>
      <c r="L39" s="107"/>
      <c r="M39" s="108"/>
    </row>
    <row r="40" spans="1:13" ht="13.5" thickBot="1">
      <c r="A40" s="110"/>
      <c r="B40" s="101"/>
      <c r="C40" s="5" t="s">
        <v>3</v>
      </c>
      <c r="D40" s="6" t="s">
        <v>6</v>
      </c>
      <c r="E40" s="6" t="s">
        <v>7</v>
      </c>
      <c r="F40" s="7" t="s">
        <v>8</v>
      </c>
      <c r="H40" s="110"/>
      <c r="I40" s="101"/>
      <c r="J40" s="5" t="s">
        <v>3</v>
      </c>
      <c r="K40" s="6" t="s">
        <v>6</v>
      </c>
      <c r="L40" s="6" t="s">
        <v>7</v>
      </c>
      <c r="M40" s="7" t="s">
        <v>8</v>
      </c>
    </row>
    <row r="41" spans="1:8" ht="13.5" thickBot="1">
      <c r="A41" s="3"/>
      <c r="H41" s="3"/>
    </row>
    <row r="42" spans="1:13" ht="12.75" customHeight="1">
      <c r="A42" s="102" t="s">
        <v>147</v>
      </c>
      <c r="B42" s="8">
        <v>1</v>
      </c>
      <c r="C42" s="9">
        <v>105</v>
      </c>
      <c r="D42" s="9">
        <v>35</v>
      </c>
      <c r="E42" s="14">
        <v>1</v>
      </c>
      <c r="F42" s="16">
        <f>IF(ISBLANK(C42),"",C42+D42)</f>
        <v>140</v>
      </c>
      <c r="H42" s="95" t="str">
        <f>A42</f>
        <v>Tezzele Jaroslav</v>
      </c>
      <c r="I42" s="8">
        <f>B42</f>
        <v>1</v>
      </c>
      <c r="J42" s="12">
        <f>C42</f>
        <v>105</v>
      </c>
      <c r="K42" s="14">
        <f>D42</f>
        <v>35</v>
      </c>
      <c r="L42" s="14">
        <f>E42</f>
        <v>1</v>
      </c>
      <c r="M42" s="16">
        <f>IF(ISBLANK(J42),"",J42+K42)</f>
        <v>140</v>
      </c>
    </row>
    <row r="43" spans="1:13" ht="12.75" customHeight="1">
      <c r="A43" s="103"/>
      <c r="B43" s="10">
        <v>2</v>
      </c>
      <c r="C43" s="11">
        <v>72</v>
      </c>
      <c r="D43" s="11">
        <v>27</v>
      </c>
      <c r="E43" s="15">
        <v>2</v>
      </c>
      <c r="F43" s="17">
        <f>IF(ISBLANK(C43),"",C43+D43)</f>
        <v>99</v>
      </c>
      <c r="H43" s="96"/>
      <c r="I43" s="10">
        <f aca="true" t="shared" si="4" ref="I43:L45">B43</f>
        <v>2</v>
      </c>
      <c r="J43" s="13">
        <f t="shared" si="4"/>
        <v>72</v>
      </c>
      <c r="K43" s="15">
        <f t="shared" si="4"/>
        <v>27</v>
      </c>
      <c r="L43" s="15">
        <f t="shared" si="4"/>
        <v>2</v>
      </c>
      <c r="M43" s="17">
        <f>IF(ISBLANK(J43),"",J43+K43)</f>
        <v>99</v>
      </c>
    </row>
    <row r="44" spans="1:13" ht="12.75" customHeight="1">
      <c r="A44" s="103"/>
      <c r="B44" s="10">
        <v>4</v>
      </c>
      <c r="C44" s="11">
        <v>91</v>
      </c>
      <c r="D44" s="11">
        <v>45</v>
      </c>
      <c r="E44" s="15">
        <v>0</v>
      </c>
      <c r="F44" s="17">
        <f>IF(ISBLANK(C44),"",C44+D44)</f>
        <v>136</v>
      </c>
      <c r="H44" s="96"/>
      <c r="I44" s="10">
        <f t="shared" si="4"/>
        <v>4</v>
      </c>
      <c r="J44" s="13">
        <f t="shared" si="4"/>
        <v>91</v>
      </c>
      <c r="K44" s="15">
        <f t="shared" si="4"/>
        <v>45</v>
      </c>
      <c r="L44" s="15">
        <f t="shared" si="4"/>
        <v>0</v>
      </c>
      <c r="M44" s="17">
        <f>IF(ISBLANK(J44),"",J44+K44)</f>
        <v>136</v>
      </c>
    </row>
    <row r="45" spans="1:13" ht="12.75" customHeight="1" thickBot="1">
      <c r="A45" s="103"/>
      <c r="B45" s="22">
        <v>3</v>
      </c>
      <c r="C45" s="23">
        <v>91</v>
      </c>
      <c r="D45" s="23">
        <v>45</v>
      </c>
      <c r="E45" s="24">
        <v>0</v>
      </c>
      <c r="F45" s="25">
        <f>IF(ISBLANK(C45),"",C45+D45)</f>
        <v>136</v>
      </c>
      <c r="H45" s="96"/>
      <c r="I45" s="22">
        <f t="shared" si="4"/>
        <v>3</v>
      </c>
      <c r="J45" s="27">
        <f t="shared" si="4"/>
        <v>91</v>
      </c>
      <c r="K45" s="24">
        <f t="shared" si="4"/>
        <v>45</v>
      </c>
      <c r="L45" s="24">
        <f t="shared" si="4"/>
        <v>0</v>
      </c>
      <c r="M45" s="25">
        <f>IF(ISBLANK(J45),"",J45+K45)</f>
        <v>136</v>
      </c>
    </row>
    <row r="46" spans="1:13" ht="16.5" customHeight="1" thickBot="1" thickTop="1">
      <c r="A46" s="104"/>
      <c r="B46" s="18" t="s">
        <v>5</v>
      </c>
      <c r="C46" s="19">
        <f>IF(ISNUMBER(C42),SUM(C42:C45),"")</f>
        <v>359</v>
      </c>
      <c r="D46" s="19">
        <f>IF(ISNUMBER(D42),SUM(D42:D45),"")</f>
        <v>152</v>
      </c>
      <c r="E46" s="20">
        <f>IF(ISNUMBER(E42),SUM(E42:E45),"")</f>
        <v>3</v>
      </c>
      <c r="F46" s="21">
        <f>IF(ISNUMBER(F42),SUM(F42:F45),"")</f>
        <v>511</v>
      </c>
      <c r="H46" s="97"/>
      <c r="I46" s="18" t="s">
        <v>5</v>
      </c>
      <c r="J46" s="26">
        <f>IF(ISNUMBER(J42),SUM(J42:J45),"")</f>
        <v>359</v>
      </c>
      <c r="K46" s="20">
        <f>IF(ISNUMBER(K42),SUM(K42:K45),"")</f>
        <v>152</v>
      </c>
      <c r="L46" s="20">
        <f>IF(ISNUMBER(L42),SUM(L42:L45),"")</f>
        <v>3</v>
      </c>
      <c r="M46" s="21">
        <f>IF(ISNUMBER(M42),SUM(M42:M45),"")</f>
        <v>511</v>
      </c>
    </row>
    <row r="47" spans="1:13" ht="12.75" customHeight="1">
      <c r="A47" s="102" t="s">
        <v>148</v>
      </c>
      <c r="B47" s="8">
        <v>2</v>
      </c>
      <c r="C47" s="9">
        <v>87</v>
      </c>
      <c r="D47" s="9">
        <v>34</v>
      </c>
      <c r="E47" s="14">
        <v>4</v>
      </c>
      <c r="F47" s="16">
        <f>IF(ISBLANK(C47),"",C47+D47)</f>
        <v>121</v>
      </c>
      <c r="H47" s="95" t="str">
        <f>A47</f>
        <v>Polášek Jiří</v>
      </c>
      <c r="I47" s="8">
        <f>B47</f>
        <v>2</v>
      </c>
      <c r="J47" s="12">
        <f>C47</f>
        <v>87</v>
      </c>
      <c r="K47" s="14">
        <f>D47</f>
        <v>34</v>
      </c>
      <c r="L47" s="14">
        <f>E47</f>
        <v>4</v>
      </c>
      <c r="M47" s="16">
        <f>IF(ISBLANK(J47),"",J47+K47)</f>
        <v>121</v>
      </c>
    </row>
    <row r="48" spans="1:13" ht="12.75" customHeight="1">
      <c r="A48" s="103"/>
      <c r="B48" s="10">
        <v>1</v>
      </c>
      <c r="C48" s="11">
        <v>80</v>
      </c>
      <c r="D48" s="11">
        <v>44</v>
      </c>
      <c r="E48" s="15">
        <v>2</v>
      </c>
      <c r="F48" s="17">
        <f>IF(ISBLANK(C48),"",C48+D48)</f>
        <v>124</v>
      </c>
      <c r="H48" s="96"/>
      <c r="I48" s="10">
        <f aca="true" t="shared" si="5" ref="I48:L50">B48</f>
        <v>1</v>
      </c>
      <c r="J48" s="13">
        <f t="shared" si="5"/>
        <v>80</v>
      </c>
      <c r="K48" s="15">
        <f t="shared" si="5"/>
        <v>44</v>
      </c>
      <c r="L48" s="15">
        <f t="shared" si="5"/>
        <v>2</v>
      </c>
      <c r="M48" s="17">
        <f>IF(ISBLANK(J48),"",J48+K48)</f>
        <v>124</v>
      </c>
    </row>
    <row r="49" spans="1:13" ht="12.75" customHeight="1">
      <c r="A49" s="103"/>
      <c r="B49" s="10">
        <v>3</v>
      </c>
      <c r="C49" s="11">
        <v>78</v>
      </c>
      <c r="D49" s="11">
        <v>35</v>
      </c>
      <c r="E49" s="15">
        <v>1</v>
      </c>
      <c r="F49" s="17">
        <f>IF(ISBLANK(C49),"",C49+D49)</f>
        <v>113</v>
      </c>
      <c r="H49" s="96"/>
      <c r="I49" s="10">
        <f t="shared" si="5"/>
        <v>3</v>
      </c>
      <c r="J49" s="13">
        <f t="shared" si="5"/>
        <v>78</v>
      </c>
      <c r="K49" s="15">
        <f t="shared" si="5"/>
        <v>35</v>
      </c>
      <c r="L49" s="15">
        <f t="shared" si="5"/>
        <v>1</v>
      </c>
      <c r="M49" s="17">
        <f>IF(ISBLANK(J49),"",J49+K49)</f>
        <v>113</v>
      </c>
    </row>
    <row r="50" spans="1:13" ht="12.75" customHeight="1" thickBot="1">
      <c r="A50" s="103"/>
      <c r="B50" s="22">
        <v>4</v>
      </c>
      <c r="C50" s="23">
        <v>82</v>
      </c>
      <c r="D50" s="23">
        <v>34</v>
      </c>
      <c r="E50" s="24">
        <v>0</v>
      </c>
      <c r="F50" s="25">
        <f>IF(ISBLANK(C50),"",C50+D50)</f>
        <v>116</v>
      </c>
      <c r="H50" s="96"/>
      <c r="I50" s="22">
        <f t="shared" si="5"/>
        <v>4</v>
      </c>
      <c r="J50" s="27">
        <f t="shared" si="5"/>
        <v>82</v>
      </c>
      <c r="K50" s="24">
        <f t="shared" si="5"/>
        <v>34</v>
      </c>
      <c r="L50" s="24">
        <f t="shared" si="5"/>
        <v>0</v>
      </c>
      <c r="M50" s="25">
        <f>IF(ISBLANK(J50),"",J50+K50)</f>
        <v>116</v>
      </c>
    </row>
    <row r="51" spans="1:13" ht="16.5" customHeight="1" thickBot="1" thickTop="1">
      <c r="A51" s="104"/>
      <c r="B51" s="18" t="s">
        <v>5</v>
      </c>
      <c r="C51" s="19">
        <f>IF(ISNUMBER(C47),SUM(C47:C50),"")</f>
        <v>327</v>
      </c>
      <c r="D51" s="19">
        <f>IF(ISNUMBER(D47),SUM(D47:D50),"")</f>
        <v>147</v>
      </c>
      <c r="E51" s="20">
        <f>IF(ISNUMBER(E47),SUM(E47:E50),"")</f>
        <v>7</v>
      </c>
      <c r="F51" s="21">
        <f>IF(ISNUMBER(F47),SUM(F47:F50),"")</f>
        <v>474</v>
      </c>
      <c r="H51" s="97"/>
      <c r="I51" s="18" t="s">
        <v>5</v>
      </c>
      <c r="J51" s="26">
        <f>IF(ISNUMBER(J47),SUM(J47:J50),"")</f>
        <v>327</v>
      </c>
      <c r="K51" s="20">
        <f>IF(ISNUMBER(K47),SUM(K47:K50),"")</f>
        <v>147</v>
      </c>
      <c r="L51" s="20">
        <f>IF(ISNUMBER(L47),SUM(L47:L50),"")</f>
        <v>7</v>
      </c>
      <c r="M51" s="21">
        <f>IF(ISNUMBER(M47),SUM(M47:M50),"")</f>
        <v>474</v>
      </c>
    </row>
    <row r="52" ht="13.5" thickBot="1"/>
    <row r="53" spans="1:13" s="28" customFormat="1" ht="21.75" customHeight="1" thickBot="1">
      <c r="A53" s="98" t="s">
        <v>8</v>
      </c>
      <c r="B53" s="99"/>
      <c r="C53" s="29">
        <f>SUM(C46+C51)</f>
        <v>686</v>
      </c>
      <c r="D53" s="29">
        <f>SUM(D46+D51)</f>
        <v>299</v>
      </c>
      <c r="E53" s="29">
        <f>SUM(E46+E51)</f>
        <v>10</v>
      </c>
      <c r="F53" s="32">
        <f>SUM(F46+F51)</f>
        <v>985</v>
      </c>
      <c r="H53" s="98" t="s">
        <v>8</v>
      </c>
      <c r="I53" s="99"/>
      <c r="J53" s="30">
        <f>J46+J51</f>
        <v>686</v>
      </c>
      <c r="K53" s="30">
        <f>K46+K51</f>
        <v>299</v>
      </c>
      <c r="L53" s="30">
        <f>L46+L51</f>
        <v>10</v>
      </c>
      <c r="M53" s="31">
        <f>M46+M51</f>
        <v>985</v>
      </c>
    </row>
  </sheetData>
  <sheetProtection/>
  <mergeCells count="48">
    <mergeCell ref="A42:A46"/>
    <mergeCell ref="H42:H46"/>
    <mergeCell ref="A47:A51"/>
    <mergeCell ref="H47:H51"/>
    <mergeCell ref="A53:B53"/>
    <mergeCell ref="H53:I53"/>
    <mergeCell ref="A37:F37"/>
    <mergeCell ref="H37:M37"/>
    <mergeCell ref="B38:F38"/>
    <mergeCell ref="I38:M38"/>
    <mergeCell ref="A39:A40"/>
    <mergeCell ref="B39:B40"/>
    <mergeCell ref="C39:F39"/>
    <mergeCell ref="H39:H40"/>
    <mergeCell ref="I39:I40"/>
    <mergeCell ref="J39:M39"/>
    <mergeCell ref="A24:A28"/>
    <mergeCell ref="H24:H28"/>
    <mergeCell ref="A29:A33"/>
    <mergeCell ref="H29:H33"/>
    <mergeCell ref="A35:B35"/>
    <mergeCell ref="H35:I35"/>
    <mergeCell ref="A19:F19"/>
    <mergeCell ref="H19:M19"/>
    <mergeCell ref="B20:F20"/>
    <mergeCell ref="I20:M20"/>
    <mergeCell ref="A21:A22"/>
    <mergeCell ref="B21:B22"/>
    <mergeCell ref="C21:F21"/>
    <mergeCell ref="H21:H22"/>
    <mergeCell ref="I21:I22"/>
    <mergeCell ref="J21:M21"/>
    <mergeCell ref="A6:A10"/>
    <mergeCell ref="H6:H10"/>
    <mergeCell ref="A11:A15"/>
    <mergeCell ref="H11:H15"/>
    <mergeCell ref="A17:B17"/>
    <mergeCell ref="H17:I17"/>
    <mergeCell ref="A1:F1"/>
    <mergeCell ref="H1:M1"/>
    <mergeCell ref="B2:F2"/>
    <mergeCell ref="I2:M2"/>
    <mergeCell ref="A3:A4"/>
    <mergeCell ref="B3:B4"/>
    <mergeCell ref="C3:F3"/>
    <mergeCell ref="H3:H4"/>
    <mergeCell ref="I3:I4"/>
    <mergeCell ref="J3:M3"/>
  </mergeCells>
  <printOptions horizontalCentered="1" verticalCentered="1"/>
  <pageMargins left="0.3937007874015748" right="0.3937007874015748" top="0.6692913385826772" bottom="0.35433070866141736" header="0.2755905511811024" footer="0.2362204724409449"/>
  <pageSetup orientation="portrait" paperSize="9" scale="90" r:id="rId10"/>
  <legacyDrawing r:id="rId9"/>
  <oleObjects>
    <oleObject progId="Document" shapeId="200000" r:id="rId1"/>
    <oleObject progId="Document" shapeId="200001" r:id="rId2"/>
    <oleObject progId="Document" shapeId="200002" r:id="rId3"/>
    <oleObject progId="Document" shapeId="200003" r:id="rId4"/>
    <oleObject progId="Document" shapeId="200004" r:id="rId5"/>
    <oleObject progId="Document" shapeId="200005" r:id="rId6"/>
    <oleObject progId="Document" shapeId="200006" r:id="rId7"/>
    <oleObject progId="Document" shapeId="200007" r:id="rId8"/>
  </oleObjects>
</worksheet>
</file>

<file path=xl/worksheets/sheet21.xml><?xml version="1.0" encoding="utf-8"?>
<worksheet xmlns="http://schemas.openxmlformats.org/spreadsheetml/2006/main" xmlns:r="http://schemas.openxmlformats.org/officeDocument/2006/relationships">
  <dimension ref="A1:F21"/>
  <sheetViews>
    <sheetView showGridLines="0" zoomScalePageLayoutView="0" workbookViewId="0" topLeftCell="A4">
      <selection activeCell="J19" sqref="J19"/>
    </sheetView>
  </sheetViews>
  <sheetFormatPr defaultColWidth="9.140625" defaultRowHeight="15"/>
  <cols>
    <col min="1" max="1" width="4.7109375" style="37" customWidth="1"/>
    <col min="2" max="2" width="26.8515625" style="37" customWidth="1"/>
    <col min="3" max="5" width="10.7109375" style="37" customWidth="1"/>
    <col min="6" max="6" width="4.7109375" style="37" customWidth="1"/>
    <col min="7" max="16384" width="9.140625" style="37" customWidth="1"/>
  </cols>
  <sheetData>
    <row r="1" spans="1:6" ht="55.5" customHeight="1" thickBot="1">
      <c r="A1" s="34"/>
      <c r="B1" s="35"/>
      <c r="C1" s="35"/>
      <c r="D1" s="35"/>
      <c r="E1" s="35"/>
      <c r="F1" s="36"/>
    </row>
    <row r="2" spans="1:6" ht="27.75" customHeight="1" thickBot="1">
      <c r="A2" s="38"/>
      <c r="B2" s="64" t="s">
        <v>13</v>
      </c>
      <c r="C2" s="118" t="str">
        <f>'zápis 10'!B2</f>
        <v>ZÁBŘEH 4</v>
      </c>
      <c r="D2" s="118"/>
      <c r="E2" s="119"/>
      <c r="F2" s="39"/>
    </row>
    <row r="3" spans="1:6" ht="27.75" customHeight="1" thickBot="1">
      <c r="A3" s="38"/>
      <c r="B3" s="65" t="s">
        <v>9</v>
      </c>
      <c r="C3" s="53" t="s">
        <v>10</v>
      </c>
      <c r="D3" s="40" t="s">
        <v>11</v>
      </c>
      <c r="E3" s="41" t="s">
        <v>12</v>
      </c>
      <c r="F3" s="39"/>
    </row>
    <row r="4" spans="1:6" ht="27.75" customHeight="1" thickTop="1">
      <c r="A4" s="38"/>
      <c r="B4" s="69" t="str">
        <f>'zápis 10'!A6</f>
        <v>Vitásek Martin</v>
      </c>
      <c r="C4" s="55">
        <f>'zápis 10'!C10</f>
        <v>333</v>
      </c>
      <c r="D4" s="55">
        <f>'zápis 10'!D10</f>
        <v>137</v>
      </c>
      <c r="E4" s="43">
        <f>SUM(C4:D4)</f>
        <v>470</v>
      </c>
      <c r="F4" s="39"/>
    </row>
    <row r="5" spans="1:6" ht="27.75" customHeight="1" thickBot="1">
      <c r="A5" s="38"/>
      <c r="B5" s="62" t="str">
        <f>'zápis 10'!A11</f>
        <v>Štěpán Miroslav</v>
      </c>
      <c r="C5" s="54">
        <f>'zápis 10'!C15</f>
        <v>325</v>
      </c>
      <c r="D5" s="54">
        <f>'zápis 10'!D15</f>
        <v>160</v>
      </c>
      <c r="E5" s="52">
        <f>SUM(C5:D5)</f>
        <v>485</v>
      </c>
      <c r="F5" s="39"/>
    </row>
    <row r="6" spans="1:6" ht="27.75" customHeight="1" thickBot="1">
      <c r="A6" s="38"/>
      <c r="B6" s="66" t="s">
        <v>8</v>
      </c>
      <c r="C6" s="63">
        <f>SUM(C4:C5)</f>
        <v>658</v>
      </c>
      <c r="D6" s="47">
        <f>SUM(D4:D5)</f>
        <v>297</v>
      </c>
      <c r="E6" s="46">
        <f>SUM(E4:E5)</f>
        <v>955</v>
      </c>
      <c r="F6" s="39"/>
    </row>
    <row r="7" spans="1:6" ht="27.75" customHeight="1">
      <c r="A7" s="48"/>
      <c r="B7" s="49"/>
      <c r="C7" s="50"/>
      <c r="D7" s="50"/>
      <c r="E7" s="50"/>
      <c r="F7" s="51"/>
    </row>
    <row r="8" spans="1:6" ht="55.5" customHeight="1" thickBot="1">
      <c r="A8" s="34"/>
      <c r="B8" s="35"/>
      <c r="C8" s="35"/>
      <c r="D8" s="35"/>
      <c r="E8" s="35"/>
      <c r="F8" s="36"/>
    </row>
    <row r="9" spans="1:6" ht="27.75" customHeight="1" thickBot="1">
      <c r="A9" s="38"/>
      <c r="B9" s="64" t="s">
        <v>13</v>
      </c>
      <c r="C9" s="116" t="str">
        <f>'zápis 10'!B20</f>
        <v>ZÁBŘEH 5</v>
      </c>
      <c r="D9" s="116"/>
      <c r="E9" s="117"/>
      <c r="F9" s="39"/>
    </row>
    <row r="10" spans="1:6" ht="27.75" customHeight="1" thickBot="1">
      <c r="A10" s="38"/>
      <c r="B10" s="65" t="s">
        <v>9</v>
      </c>
      <c r="C10" s="53" t="s">
        <v>10</v>
      </c>
      <c r="D10" s="40" t="s">
        <v>11</v>
      </c>
      <c r="E10" s="41" t="s">
        <v>12</v>
      </c>
      <c r="F10" s="39"/>
    </row>
    <row r="11" spans="1:6" ht="27.75" customHeight="1" thickTop="1">
      <c r="A11" s="38"/>
      <c r="B11" s="68" t="str">
        <f>'zápis 10'!A24</f>
        <v>Albrecht Michal</v>
      </c>
      <c r="C11" s="55">
        <f>'zápis 10'!C28</f>
        <v>345</v>
      </c>
      <c r="D11" s="42">
        <f>'zápis 10'!D28</f>
        <v>202</v>
      </c>
      <c r="E11" s="43">
        <f>SUM(C11:D11)</f>
        <v>547</v>
      </c>
      <c r="F11" s="39"/>
    </row>
    <row r="12" spans="1:6" ht="27.75" customHeight="1" thickBot="1">
      <c r="A12" s="38"/>
      <c r="B12" s="68" t="str">
        <f>'zápis 10'!A29</f>
        <v>DražIl Tomáš</v>
      </c>
      <c r="C12" s="67">
        <f>'zápis 10'!C33</f>
        <v>355</v>
      </c>
      <c r="D12" s="44">
        <f>'zápis 10'!D33</f>
        <v>160</v>
      </c>
      <c r="E12" s="45">
        <f>SUM(C12:D12)</f>
        <v>515</v>
      </c>
      <c r="F12" s="39"/>
    </row>
    <row r="13" spans="1:6" ht="27.75" customHeight="1" thickBot="1">
      <c r="A13" s="38"/>
      <c r="B13" s="66" t="s">
        <v>8</v>
      </c>
      <c r="C13" s="63">
        <f>SUM(C11:C12)</f>
        <v>700</v>
      </c>
      <c r="D13" s="46">
        <f>SUM(D11:D12)</f>
        <v>362</v>
      </c>
      <c r="E13" s="46">
        <f>SUM(E11:E12)</f>
        <v>1062</v>
      </c>
      <c r="F13" s="39"/>
    </row>
    <row r="14" spans="1:6" ht="27.75" customHeight="1">
      <c r="A14" s="48"/>
      <c r="B14" s="49"/>
      <c r="C14" s="50"/>
      <c r="D14" s="50"/>
      <c r="E14" s="50"/>
      <c r="F14" s="51"/>
    </row>
    <row r="15" spans="1:6" ht="55.5" customHeight="1" thickBot="1">
      <c r="A15" s="34"/>
      <c r="B15" s="35"/>
      <c r="C15" s="35"/>
      <c r="D15" s="35"/>
      <c r="E15" s="35"/>
      <c r="F15" s="36"/>
    </row>
    <row r="16" spans="1:6" ht="27.75" customHeight="1" thickBot="1">
      <c r="A16" s="38"/>
      <c r="B16" s="64" t="s">
        <v>13</v>
      </c>
      <c r="C16" s="116" t="str">
        <f>'zápis 10'!B38</f>
        <v>RÝMAŘOV 1</v>
      </c>
      <c r="D16" s="116"/>
      <c r="E16" s="117"/>
      <c r="F16" s="39"/>
    </row>
    <row r="17" spans="1:6" ht="27.75" customHeight="1" thickBot="1">
      <c r="A17" s="38"/>
      <c r="B17" s="65" t="s">
        <v>9</v>
      </c>
      <c r="C17" s="53" t="s">
        <v>10</v>
      </c>
      <c r="D17" s="40" t="s">
        <v>11</v>
      </c>
      <c r="E17" s="41" t="s">
        <v>12</v>
      </c>
      <c r="F17" s="39"/>
    </row>
    <row r="18" spans="1:6" ht="27.75" customHeight="1" thickTop="1">
      <c r="A18" s="38"/>
      <c r="B18" s="68" t="str">
        <f>'zápis 10'!A42</f>
        <v>Tezzele Jaroslav</v>
      </c>
      <c r="C18" s="55">
        <f>'zápis 10'!C46</f>
        <v>359</v>
      </c>
      <c r="D18" s="42">
        <f>'zápis 10'!D46</f>
        <v>152</v>
      </c>
      <c r="E18" s="43">
        <f>SUM(C18:D18)</f>
        <v>511</v>
      </c>
      <c r="F18" s="39"/>
    </row>
    <row r="19" spans="1:6" ht="27.75" customHeight="1" thickBot="1">
      <c r="A19" s="38"/>
      <c r="B19" s="68" t="str">
        <f>'zápis 10'!A47</f>
        <v>Polášek Jiří</v>
      </c>
      <c r="C19" s="67">
        <f>'zápis 10'!C51</f>
        <v>327</v>
      </c>
      <c r="D19" s="44">
        <f>'zápis 10'!D51</f>
        <v>147</v>
      </c>
      <c r="E19" s="45">
        <f>SUM(C19:D19)</f>
        <v>474</v>
      </c>
      <c r="F19" s="39"/>
    </row>
    <row r="20" spans="1:6" ht="27.75" customHeight="1" thickBot="1">
      <c r="A20" s="38"/>
      <c r="B20" s="66" t="s">
        <v>8</v>
      </c>
      <c r="C20" s="63">
        <f>SUM(C18:C19)</f>
        <v>686</v>
      </c>
      <c r="D20" s="46">
        <f>SUM(D18:D19)</f>
        <v>299</v>
      </c>
      <c r="E20" s="46">
        <f>SUM(E18:E19)</f>
        <v>985</v>
      </c>
      <c r="F20" s="39"/>
    </row>
    <row r="21" spans="1:6" ht="27.75" customHeight="1">
      <c r="A21" s="48"/>
      <c r="B21" s="49"/>
      <c r="C21" s="50"/>
      <c r="D21" s="50"/>
      <c r="E21" s="50"/>
      <c r="F21" s="51"/>
    </row>
  </sheetData>
  <sheetProtection/>
  <mergeCells count="3">
    <mergeCell ref="C2:E2"/>
    <mergeCell ref="C9:E9"/>
    <mergeCell ref="C16:E16"/>
  </mergeCells>
  <printOptions horizontalCentered="1" verticalCentered="1"/>
  <pageMargins left="0.7874015748031497" right="0.7874015748031497" top="0.2362204724409449" bottom="0.2362204724409449" header="0.2362204724409449" footer="0.2755905511811024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53"/>
  <sheetViews>
    <sheetView zoomScalePageLayoutView="0" workbookViewId="0" topLeftCell="A31">
      <selection activeCell="E50" sqref="E50"/>
    </sheetView>
  </sheetViews>
  <sheetFormatPr defaultColWidth="9.140625" defaultRowHeight="15"/>
  <cols>
    <col min="1" max="1" width="14.8515625" style="4" customWidth="1"/>
    <col min="2" max="6" width="7.140625" style="4" customWidth="1"/>
    <col min="7" max="7" width="1.57421875" style="4" customWidth="1"/>
    <col min="8" max="8" width="14.8515625" style="4" customWidth="1"/>
    <col min="9" max="13" width="7.140625" style="4" customWidth="1"/>
    <col min="14" max="16384" width="9.140625" style="4" customWidth="1"/>
  </cols>
  <sheetData>
    <row r="1" spans="1:13" s="2" customFormat="1" ht="34.5" customHeight="1" thickBot="1">
      <c r="A1" s="105" t="s">
        <v>58</v>
      </c>
      <c r="B1" s="105"/>
      <c r="C1" s="105"/>
      <c r="D1" s="105"/>
      <c r="E1" s="105"/>
      <c r="F1" s="105"/>
      <c r="G1" s="1"/>
      <c r="H1" s="105" t="s">
        <v>58</v>
      </c>
      <c r="I1" s="105"/>
      <c r="J1" s="105"/>
      <c r="K1" s="105"/>
      <c r="L1" s="105"/>
      <c r="M1" s="105"/>
    </row>
    <row r="2" spans="1:13" ht="25.5" customHeight="1" thickBot="1">
      <c r="A2" s="33" t="s">
        <v>4</v>
      </c>
      <c r="B2" s="111" t="s">
        <v>149</v>
      </c>
      <c r="C2" s="111"/>
      <c r="D2" s="111"/>
      <c r="E2" s="111"/>
      <c r="F2" s="112"/>
      <c r="G2" s="3"/>
      <c r="H2" s="33" t="s">
        <v>4</v>
      </c>
      <c r="I2" s="111" t="str">
        <f>B2</f>
        <v>RÝMAŘOV 2</v>
      </c>
      <c r="J2" s="111"/>
      <c r="K2" s="111"/>
      <c r="L2" s="111"/>
      <c r="M2" s="112"/>
    </row>
    <row r="3" spans="1:13" ht="12.75" customHeight="1">
      <c r="A3" s="109" t="s">
        <v>0</v>
      </c>
      <c r="B3" s="100" t="s">
        <v>1</v>
      </c>
      <c r="C3" s="106" t="s">
        <v>2</v>
      </c>
      <c r="D3" s="107"/>
      <c r="E3" s="107"/>
      <c r="F3" s="108"/>
      <c r="H3" s="109" t="s">
        <v>0</v>
      </c>
      <c r="I3" s="100" t="s">
        <v>1</v>
      </c>
      <c r="J3" s="106" t="s">
        <v>2</v>
      </c>
      <c r="K3" s="107"/>
      <c r="L3" s="107"/>
      <c r="M3" s="108"/>
    </row>
    <row r="4" spans="1:13" ht="13.5" thickBot="1">
      <c r="A4" s="110"/>
      <c r="B4" s="101"/>
      <c r="C4" s="5" t="s">
        <v>3</v>
      </c>
      <c r="D4" s="6" t="s">
        <v>6</v>
      </c>
      <c r="E4" s="6" t="s">
        <v>7</v>
      </c>
      <c r="F4" s="7" t="s">
        <v>8</v>
      </c>
      <c r="H4" s="110"/>
      <c r="I4" s="101"/>
      <c r="J4" s="5" t="s">
        <v>3</v>
      </c>
      <c r="K4" s="6" t="s">
        <v>6</v>
      </c>
      <c r="L4" s="6" t="s">
        <v>7</v>
      </c>
      <c r="M4" s="7" t="s">
        <v>8</v>
      </c>
    </row>
    <row r="5" spans="1:8" ht="13.5" thickBot="1">
      <c r="A5" s="3"/>
      <c r="H5" s="3"/>
    </row>
    <row r="6" spans="1:13" ht="12.75" customHeight="1">
      <c r="A6" s="121" t="s">
        <v>151</v>
      </c>
      <c r="B6" s="8">
        <v>1</v>
      </c>
      <c r="C6" s="9">
        <v>87</v>
      </c>
      <c r="D6" s="9">
        <v>44</v>
      </c>
      <c r="E6" s="14">
        <v>0</v>
      </c>
      <c r="F6" s="16">
        <f>IF(ISBLANK(C6),"",C6+D6)</f>
        <v>131</v>
      </c>
      <c r="H6" s="95" t="str">
        <f>A6</f>
        <v>Valová Romana</v>
      </c>
      <c r="I6" s="8">
        <f>B6</f>
        <v>1</v>
      </c>
      <c r="J6" s="12">
        <f>C6</f>
        <v>87</v>
      </c>
      <c r="K6" s="14">
        <f>D6</f>
        <v>44</v>
      </c>
      <c r="L6" s="14">
        <f>E6</f>
        <v>0</v>
      </c>
      <c r="M6" s="16">
        <f>IF(ISBLANK(J6),"",J6+K6)</f>
        <v>131</v>
      </c>
    </row>
    <row r="7" spans="1:13" ht="12.75" customHeight="1">
      <c r="A7" s="122"/>
      <c r="B7" s="10">
        <v>2</v>
      </c>
      <c r="C7" s="11">
        <v>80</v>
      </c>
      <c r="D7" s="11">
        <v>32</v>
      </c>
      <c r="E7" s="15">
        <v>2</v>
      </c>
      <c r="F7" s="17">
        <f>IF(ISBLANK(C7),"",C7+D7)</f>
        <v>112</v>
      </c>
      <c r="H7" s="96"/>
      <c r="I7" s="10">
        <f aca="true" t="shared" si="0" ref="I7:L9">B7</f>
        <v>2</v>
      </c>
      <c r="J7" s="13">
        <f t="shared" si="0"/>
        <v>80</v>
      </c>
      <c r="K7" s="15">
        <f t="shared" si="0"/>
        <v>32</v>
      </c>
      <c r="L7" s="15">
        <f t="shared" si="0"/>
        <v>2</v>
      </c>
      <c r="M7" s="17">
        <f>IF(ISBLANK(J7),"",J7+K7)</f>
        <v>112</v>
      </c>
    </row>
    <row r="8" spans="1:13" ht="12.75" customHeight="1">
      <c r="A8" s="122"/>
      <c r="B8" s="10">
        <v>4</v>
      </c>
      <c r="C8" s="11">
        <v>87</v>
      </c>
      <c r="D8" s="11">
        <v>57</v>
      </c>
      <c r="E8" s="15">
        <v>2</v>
      </c>
      <c r="F8" s="17">
        <f>IF(ISBLANK(C8),"",C8+D8)</f>
        <v>144</v>
      </c>
      <c r="H8" s="96"/>
      <c r="I8" s="10">
        <f t="shared" si="0"/>
        <v>4</v>
      </c>
      <c r="J8" s="13">
        <f t="shared" si="0"/>
        <v>87</v>
      </c>
      <c r="K8" s="15">
        <f t="shared" si="0"/>
        <v>57</v>
      </c>
      <c r="L8" s="15">
        <f t="shared" si="0"/>
        <v>2</v>
      </c>
      <c r="M8" s="17">
        <f>IF(ISBLANK(J8),"",J8+K8)</f>
        <v>144</v>
      </c>
    </row>
    <row r="9" spans="1:13" ht="12.75" customHeight="1" thickBot="1">
      <c r="A9" s="122"/>
      <c r="B9" s="22">
        <v>3</v>
      </c>
      <c r="C9" s="23">
        <v>85</v>
      </c>
      <c r="D9" s="23">
        <v>36</v>
      </c>
      <c r="E9" s="24">
        <v>2</v>
      </c>
      <c r="F9" s="25">
        <f>IF(ISBLANK(C9),"",C9+D9)</f>
        <v>121</v>
      </c>
      <c r="H9" s="96"/>
      <c r="I9" s="22">
        <f t="shared" si="0"/>
        <v>3</v>
      </c>
      <c r="J9" s="27">
        <f t="shared" si="0"/>
        <v>85</v>
      </c>
      <c r="K9" s="24">
        <f t="shared" si="0"/>
        <v>36</v>
      </c>
      <c r="L9" s="24">
        <f t="shared" si="0"/>
        <v>2</v>
      </c>
      <c r="M9" s="25">
        <f>IF(ISBLANK(J9),"",J9+K9)</f>
        <v>121</v>
      </c>
    </row>
    <row r="10" spans="1:13" ht="16.5" customHeight="1" thickBot="1" thickTop="1">
      <c r="A10" s="123"/>
      <c r="B10" s="18" t="s">
        <v>5</v>
      </c>
      <c r="C10" s="19">
        <f>IF(ISNUMBER(C6),SUM(C6:C9),"")</f>
        <v>339</v>
      </c>
      <c r="D10" s="19">
        <f>IF(ISNUMBER(D6),SUM(D6:D9),"")</f>
        <v>169</v>
      </c>
      <c r="E10" s="20">
        <f>IF(ISNUMBER(E6),SUM(E6:E9),"")</f>
        <v>6</v>
      </c>
      <c r="F10" s="21">
        <f>IF(ISNUMBER(F6),SUM(F6:F9),"")</f>
        <v>508</v>
      </c>
      <c r="H10" s="97"/>
      <c r="I10" s="18" t="s">
        <v>5</v>
      </c>
      <c r="J10" s="26">
        <f>IF(ISNUMBER(J6),SUM(J6:J9),"")</f>
        <v>339</v>
      </c>
      <c r="K10" s="20">
        <f>IF(ISNUMBER(K6),SUM(K6:K9),"")</f>
        <v>169</v>
      </c>
      <c r="L10" s="20">
        <f>IF(ISNUMBER(L6),SUM(L6:L9),"")</f>
        <v>6</v>
      </c>
      <c r="M10" s="21">
        <f>IF(ISNUMBER(M6),SUM(M6:M9),"")</f>
        <v>508</v>
      </c>
    </row>
    <row r="11" spans="1:13" ht="12.75" customHeight="1">
      <c r="A11" s="102" t="s">
        <v>150</v>
      </c>
      <c r="B11" s="8">
        <v>3</v>
      </c>
      <c r="C11" s="9">
        <v>98</v>
      </c>
      <c r="D11" s="9">
        <v>54</v>
      </c>
      <c r="E11" s="14">
        <v>1</v>
      </c>
      <c r="F11" s="16">
        <f>IF(ISBLANK(C11),"",C11+D11)</f>
        <v>152</v>
      </c>
      <c r="H11" s="95" t="str">
        <f>A11</f>
        <v>Stárek Ladislav</v>
      </c>
      <c r="I11" s="8">
        <f>B11</f>
        <v>3</v>
      </c>
      <c r="J11" s="12">
        <f>C11</f>
        <v>98</v>
      </c>
      <c r="K11" s="14">
        <f>D11</f>
        <v>54</v>
      </c>
      <c r="L11" s="14">
        <f>E11</f>
        <v>1</v>
      </c>
      <c r="M11" s="16">
        <f>IF(ISBLANK(J11),"",J11+K11)</f>
        <v>152</v>
      </c>
    </row>
    <row r="12" spans="1:13" ht="12.75" customHeight="1">
      <c r="A12" s="103"/>
      <c r="B12" s="10">
        <v>4</v>
      </c>
      <c r="C12" s="11">
        <v>90</v>
      </c>
      <c r="D12" s="11">
        <v>53</v>
      </c>
      <c r="E12" s="15">
        <v>2</v>
      </c>
      <c r="F12" s="17">
        <f>IF(ISBLANK(C12),"",C12+D12)</f>
        <v>143</v>
      </c>
      <c r="H12" s="96"/>
      <c r="I12" s="10">
        <f aca="true" t="shared" si="1" ref="I12:L14">B12</f>
        <v>4</v>
      </c>
      <c r="J12" s="13">
        <f t="shared" si="1"/>
        <v>90</v>
      </c>
      <c r="K12" s="15">
        <f t="shared" si="1"/>
        <v>53</v>
      </c>
      <c r="L12" s="15">
        <f t="shared" si="1"/>
        <v>2</v>
      </c>
      <c r="M12" s="17">
        <f>IF(ISBLANK(J12),"",J12+K12)</f>
        <v>143</v>
      </c>
    </row>
    <row r="13" spans="1:13" ht="12.75" customHeight="1">
      <c r="A13" s="103"/>
      <c r="B13" s="10">
        <v>2</v>
      </c>
      <c r="C13" s="11">
        <v>92</v>
      </c>
      <c r="D13" s="11">
        <v>53</v>
      </c>
      <c r="E13" s="15">
        <v>0</v>
      </c>
      <c r="F13" s="17">
        <f>IF(ISBLANK(C13),"",C13+D13)</f>
        <v>145</v>
      </c>
      <c r="H13" s="96"/>
      <c r="I13" s="10">
        <f t="shared" si="1"/>
        <v>2</v>
      </c>
      <c r="J13" s="13">
        <f t="shared" si="1"/>
        <v>92</v>
      </c>
      <c r="K13" s="15">
        <f t="shared" si="1"/>
        <v>53</v>
      </c>
      <c r="L13" s="15">
        <f t="shared" si="1"/>
        <v>0</v>
      </c>
      <c r="M13" s="17">
        <f>IF(ISBLANK(J13),"",J13+K13)</f>
        <v>145</v>
      </c>
    </row>
    <row r="14" spans="1:13" ht="12.75" customHeight="1" thickBot="1">
      <c r="A14" s="103"/>
      <c r="B14" s="22">
        <v>1</v>
      </c>
      <c r="C14" s="23">
        <v>74</v>
      </c>
      <c r="D14" s="23">
        <v>45</v>
      </c>
      <c r="E14" s="24">
        <v>0</v>
      </c>
      <c r="F14" s="25">
        <f>IF(ISBLANK(C14),"",C14+D14)</f>
        <v>119</v>
      </c>
      <c r="H14" s="96"/>
      <c r="I14" s="22">
        <f t="shared" si="1"/>
        <v>1</v>
      </c>
      <c r="J14" s="27">
        <f t="shared" si="1"/>
        <v>74</v>
      </c>
      <c r="K14" s="24">
        <f t="shared" si="1"/>
        <v>45</v>
      </c>
      <c r="L14" s="24">
        <f t="shared" si="1"/>
        <v>0</v>
      </c>
      <c r="M14" s="25">
        <f>IF(ISBLANK(J14),"",J14+K14)</f>
        <v>119</v>
      </c>
    </row>
    <row r="15" spans="1:13" ht="16.5" customHeight="1" thickBot="1" thickTop="1">
      <c r="A15" s="104"/>
      <c r="B15" s="18" t="s">
        <v>5</v>
      </c>
      <c r="C15" s="19">
        <f>IF(ISNUMBER(C11),SUM(C11:C14),"")</f>
        <v>354</v>
      </c>
      <c r="D15" s="19">
        <f>IF(ISNUMBER(D11),SUM(D11:D14),"")</f>
        <v>205</v>
      </c>
      <c r="E15" s="20">
        <f>IF(ISNUMBER(E11),SUM(E11:E14),"")</f>
        <v>3</v>
      </c>
      <c r="F15" s="21">
        <f>IF(ISNUMBER(F11),SUM(F11:F14),"")</f>
        <v>559</v>
      </c>
      <c r="H15" s="97"/>
      <c r="I15" s="18" t="s">
        <v>5</v>
      </c>
      <c r="J15" s="26">
        <f>IF(ISNUMBER(J11),SUM(J11:J14),"")</f>
        <v>354</v>
      </c>
      <c r="K15" s="20">
        <f>IF(ISNUMBER(K11),SUM(K11:K14),"")</f>
        <v>205</v>
      </c>
      <c r="L15" s="20">
        <f>IF(ISNUMBER(L11),SUM(L11:L14),"")</f>
        <v>3</v>
      </c>
      <c r="M15" s="21">
        <f>IF(ISNUMBER(M11),SUM(M11:M14),"")</f>
        <v>559</v>
      </c>
    </row>
    <row r="16" ht="13.5" thickBot="1"/>
    <row r="17" spans="1:13" s="28" customFormat="1" ht="21.75" customHeight="1" thickBot="1">
      <c r="A17" s="98" t="s">
        <v>8</v>
      </c>
      <c r="B17" s="99"/>
      <c r="C17" s="29">
        <f>SUM(C10+C15)</f>
        <v>693</v>
      </c>
      <c r="D17" s="29">
        <f>SUM(D10+D15)</f>
        <v>374</v>
      </c>
      <c r="E17" s="29">
        <f>SUM(E10+E15)</f>
        <v>9</v>
      </c>
      <c r="F17" s="32">
        <f>SUM(F10+F15)</f>
        <v>1067</v>
      </c>
      <c r="H17" s="98" t="s">
        <v>8</v>
      </c>
      <c r="I17" s="99"/>
      <c r="J17" s="30">
        <f>J10+J15</f>
        <v>693</v>
      </c>
      <c r="K17" s="30">
        <f>K10+K15</f>
        <v>374</v>
      </c>
      <c r="L17" s="30">
        <f>L10+L15</f>
        <v>9</v>
      </c>
      <c r="M17" s="31">
        <f>M10+M15</f>
        <v>1067</v>
      </c>
    </row>
    <row r="18" ht="31.5" customHeight="1"/>
    <row r="19" spans="1:13" s="2" customFormat="1" ht="34.5" customHeight="1" thickBot="1">
      <c r="A19" s="105" t="s">
        <v>58</v>
      </c>
      <c r="B19" s="105"/>
      <c r="C19" s="105"/>
      <c r="D19" s="105"/>
      <c r="E19" s="105"/>
      <c r="F19" s="105"/>
      <c r="G19" s="1"/>
      <c r="H19" s="105" t="s">
        <v>58</v>
      </c>
      <c r="I19" s="105"/>
      <c r="J19" s="105"/>
      <c r="K19" s="105"/>
      <c r="L19" s="105"/>
      <c r="M19" s="105"/>
    </row>
    <row r="20" spans="1:13" ht="25.5" customHeight="1" thickBot="1">
      <c r="A20" s="33" t="s">
        <v>4</v>
      </c>
      <c r="B20" s="111" t="s">
        <v>152</v>
      </c>
      <c r="C20" s="111"/>
      <c r="D20" s="111"/>
      <c r="E20" s="111"/>
      <c r="F20" s="112"/>
      <c r="G20" s="3"/>
      <c r="H20" s="33" t="s">
        <v>4</v>
      </c>
      <c r="I20" s="111" t="str">
        <f>B20</f>
        <v>SKK JESENÍK 1</v>
      </c>
      <c r="J20" s="111"/>
      <c r="K20" s="111"/>
      <c r="L20" s="111"/>
      <c r="M20" s="112"/>
    </row>
    <row r="21" spans="1:13" ht="12.75" customHeight="1">
      <c r="A21" s="109" t="s">
        <v>0</v>
      </c>
      <c r="B21" s="100" t="s">
        <v>1</v>
      </c>
      <c r="C21" s="106" t="s">
        <v>2</v>
      </c>
      <c r="D21" s="107"/>
      <c r="E21" s="107"/>
      <c r="F21" s="108"/>
      <c r="H21" s="109" t="s">
        <v>0</v>
      </c>
      <c r="I21" s="100" t="s">
        <v>1</v>
      </c>
      <c r="J21" s="106" t="s">
        <v>2</v>
      </c>
      <c r="K21" s="107"/>
      <c r="L21" s="107"/>
      <c r="M21" s="108"/>
    </row>
    <row r="22" spans="1:13" ht="13.5" thickBot="1">
      <c r="A22" s="110"/>
      <c r="B22" s="101"/>
      <c r="C22" s="5" t="s">
        <v>3</v>
      </c>
      <c r="D22" s="6" t="s">
        <v>6</v>
      </c>
      <c r="E22" s="6" t="s">
        <v>7</v>
      </c>
      <c r="F22" s="7" t="s">
        <v>8</v>
      </c>
      <c r="H22" s="110"/>
      <c r="I22" s="101"/>
      <c r="J22" s="5" t="s">
        <v>3</v>
      </c>
      <c r="K22" s="6" t="s">
        <v>6</v>
      </c>
      <c r="L22" s="6" t="s">
        <v>7</v>
      </c>
      <c r="M22" s="7" t="s">
        <v>8</v>
      </c>
    </row>
    <row r="23" spans="1:8" ht="13.5" thickBot="1">
      <c r="A23" s="3"/>
      <c r="H23" s="3"/>
    </row>
    <row r="24" spans="1:13" ht="12.75" customHeight="1">
      <c r="A24" s="102" t="s">
        <v>155</v>
      </c>
      <c r="B24" s="8">
        <v>2</v>
      </c>
      <c r="C24" s="9">
        <v>80</v>
      </c>
      <c r="D24" s="9">
        <v>43</v>
      </c>
      <c r="E24" s="14">
        <v>0</v>
      </c>
      <c r="F24" s="16">
        <f>IF(ISBLANK(C24),"",C24+D24)</f>
        <v>123</v>
      </c>
      <c r="H24" s="95" t="str">
        <f>A24</f>
        <v>Rosypalová Petra ml</v>
      </c>
      <c r="I24" s="8">
        <f>B24</f>
        <v>2</v>
      </c>
      <c r="J24" s="12">
        <f>C24</f>
        <v>80</v>
      </c>
      <c r="K24" s="14">
        <f>D24</f>
        <v>43</v>
      </c>
      <c r="L24" s="14">
        <f>E24</f>
        <v>0</v>
      </c>
      <c r="M24" s="16">
        <f>IF(ISBLANK(J24),"",J24+K24)</f>
        <v>123</v>
      </c>
    </row>
    <row r="25" spans="1:13" ht="12.75" customHeight="1">
      <c r="A25" s="103"/>
      <c r="B25" s="10">
        <v>1</v>
      </c>
      <c r="C25" s="11">
        <v>75</v>
      </c>
      <c r="D25" s="11">
        <v>33</v>
      </c>
      <c r="E25" s="15">
        <v>0</v>
      </c>
      <c r="F25" s="17">
        <f>IF(ISBLANK(C25),"",C25+D25)</f>
        <v>108</v>
      </c>
      <c r="H25" s="96"/>
      <c r="I25" s="10">
        <f aca="true" t="shared" si="2" ref="I25:L27">B25</f>
        <v>1</v>
      </c>
      <c r="J25" s="13">
        <f t="shared" si="2"/>
        <v>75</v>
      </c>
      <c r="K25" s="15">
        <f t="shared" si="2"/>
        <v>33</v>
      </c>
      <c r="L25" s="15">
        <f t="shared" si="2"/>
        <v>0</v>
      </c>
      <c r="M25" s="17">
        <f>IF(ISBLANK(J25),"",J25+K25)</f>
        <v>108</v>
      </c>
    </row>
    <row r="26" spans="1:13" ht="12.75" customHeight="1">
      <c r="A26" s="103"/>
      <c r="B26" s="10">
        <v>3</v>
      </c>
      <c r="C26" s="11">
        <v>83</v>
      </c>
      <c r="D26" s="11">
        <v>33</v>
      </c>
      <c r="E26" s="15">
        <v>1</v>
      </c>
      <c r="F26" s="17">
        <f>IF(ISBLANK(C26),"",C26+D26)</f>
        <v>116</v>
      </c>
      <c r="H26" s="96"/>
      <c r="I26" s="10">
        <f t="shared" si="2"/>
        <v>3</v>
      </c>
      <c r="J26" s="13">
        <f t="shared" si="2"/>
        <v>83</v>
      </c>
      <c r="K26" s="15">
        <f t="shared" si="2"/>
        <v>33</v>
      </c>
      <c r="L26" s="15">
        <f t="shared" si="2"/>
        <v>1</v>
      </c>
      <c r="M26" s="17">
        <f>IF(ISBLANK(J26),"",J26+K26)</f>
        <v>116</v>
      </c>
    </row>
    <row r="27" spans="1:13" ht="12.75" customHeight="1" thickBot="1">
      <c r="A27" s="103"/>
      <c r="B27" s="22">
        <v>4</v>
      </c>
      <c r="C27" s="23">
        <v>78</v>
      </c>
      <c r="D27" s="23">
        <v>26</v>
      </c>
      <c r="E27" s="24">
        <v>3</v>
      </c>
      <c r="F27" s="25">
        <f>IF(ISBLANK(C27),"",C27+D27)</f>
        <v>104</v>
      </c>
      <c r="H27" s="96"/>
      <c r="I27" s="22">
        <f t="shared" si="2"/>
        <v>4</v>
      </c>
      <c r="J27" s="27">
        <f t="shared" si="2"/>
        <v>78</v>
      </c>
      <c r="K27" s="24">
        <f t="shared" si="2"/>
        <v>26</v>
      </c>
      <c r="L27" s="24">
        <f t="shared" si="2"/>
        <v>3</v>
      </c>
      <c r="M27" s="25">
        <f>IF(ISBLANK(J27),"",J27+K27)</f>
        <v>104</v>
      </c>
    </row>
    <row r="28" spans="1:13" ht="16.5" customHeight="1" thickBot="1" thickTop="1">
      <c r="A28" s="104"/>
      <c r="B28" s="18" t="s">
        <v>5</v>
      </c>
      <c r="C28" s="19">
        <f>IF(ISNUMBER(C24),SUM(C24:C27),"")</f>
        <v>316</v>
      </c>
      <c r="D28" s="19">
        <f>IF(ISNUMBER(D24),SUM(D24:D27),"")</f>
        <v>135</v>
      </c>
      <c r="E28" s="20">
        <f>IF(ISNUMBER(E24),SUM(E24:E27),"")</f>
        <v>4</v>
      </c>
      <c r="F28" s="21">
        <f>IF(ISNUMBER(F24),SUM(F24:F27),"")</f>
        <v>451</v>
      </c>
      <c r="H28" s="97"/>
      <c r="I28" s="18" t="s">
        <v>5</v>
      </c>
      <c r="J28" s="26">
        <f>IF(ISNUMBER(J24),SUM(J24:J27),"")</f>
        <v>316</v>
      </c>
      <c r="K28" s="20">
        <f>IF(ISNUMBER(K24),SUM(K24:K27),"")</f>
        <v>135</v>
      </c>
      <c r="L28" s="20">
        <f>IF(ISNUMBER(L24),SUM(L24:L27),"")</f>
        <v>4</v>
      </c>
      <c r="M28" s="21">
        <f>IF(ISNUMBER(M24),SUM(M24:M27),"")</f>
        <v>451</v>
      </c>
    </row>
    <row r="29" spans="1:13" ht="12.75" customHeight="1">
      <c r="A29" s="102" t="s">
        <v>154</v>
      </c>
      <c r="B29" s="8">
        <v>4</v>
      </c>
      <c r="C29" s="9">
        <v>78</v>
      </c>
      <c r="D29" s="9">
        <v>42</v>
      </c>
      <c r="E29" s="14">
        <v>1</v>
      </c>
      <c r="F29" s="16">
        <f>IF(ISBLANK(C29),"",C29+D29)</f>
        <v>120</v>
      </c>
      <c r="H29" s="95" t="str">
        <f>A29</f>
        <v>Smékalová Jaromíra</v>
      </c>
      <c r="I29" s="8">
        <f>B29</f>
        <v>4</v>
      </c>
      <c r="J29" s="12">
        <f>C29</f>
        <v>78</v>
      </c>
      <c r="K29" s="14">
        <f>D29</f>
        <v>42</v>
      </c>
      <c r="L29" s="14">
        <f>E29</f>
        <v>1</v>
      </c>
      <c r="M29" s="16">
        <f>IF(ISBLANK(J29),"",J29+K29)</f>
        <v>120</v>
      </c>
    </row>
    <row r="30" spans="1:13" ht="12.75" customHeight="1">
      <c r="A30" s="103"/>
      <c r="B30" s="10">
        <v>3</v>
      </c>
      <c r="C30" s="11">
        <v>96</v>
      </c>
      <c r="D30" s="11">
        <v>36</v>
      </c>
      <c r="E30" s="15">
        <v>0</v>
      </c>
      <c r="F30" s="17">
        <f>IF(ISBLANK(C30),"",C30+D30)</f>
        <v>132</v>
      </c>
      <c r="H30" s="96"/>
      <c r="I30" s="10">
        <f aca="true" t="shared" si="3" ref="I30:L32">B30</f>
        <v>3</v>
      </c>
      <c r="J30" s="13">
        <f t="shared" si="3"/>
        <v>96</v>
      </c>
      <c r="K30" s="15">
        <f t="shared" si="3"/>
        <v>36</v>
      </c>
      <c r="L30" s="15">
        <f t="shared" si="3"/>
        <v>0</v>
      </c>
      <c r="M30" s="17">
        <f>IF(ISBLANK(J30),"",J30+K30)</f>
        <v>132</v>
      </c>
    </row>
    <row r="31" spans="1:13" ht="12.75" customHeight="1">
      <c r="A31" s="103"/>
      <c r="B31" s="10">
        <v>1</v>
      </c>
      <c r="C31" s="11">
        <v>83</v>
      </c>
      <c r="D31" s="11">
        <v>33</v>
      </c>
      <c r="E31" s="15">
        <v>2</v>
      </c>
      <c r="F31" s="17">
        <f>IF(ISBLANK(C31),"",C31+D31)</f>
        <v>116</v>
      </c>
      <c r="H31" s="96"/>
      <c r="I31" s="10">
        <f t="shared" si="3"/>
        <v>1</v>
      </c>
      <c r="J31" s="13">
        <f t="shared" si="3"/>
        <v>83</v>
      </c>
      <c r="K31" s="15">
        <f t="shared" si="3"/>
        <v>33</v>
      </c>
      <c r="L31" s="15">
        <f t="shared" si="3"/>
        <v>2</v>
      </c>
      <c r="M31" s="17">
        <f>IF(ISBLANK(J31),"",J31+K31)</f>
        <v>116</v>
      </c>
    </row>
    <row r="32" spans="1:13" ht="12.75" customHeight="1" thickBot="1">
      <c r="A32" s="103"/>
      <c r="B32" s="22">
        <v>2</v>
      </c>
      <c r="C32" s="23">
        <v>89</v>
      </c>
      <c r="D32" s="23">
        <v>36</v>
      </c>
      <c r="E32" s="24">
        <v>2</v>
      </c>
      <c r="F32" s="25">
        <f>IF(ISBLANK(C32),"",C32+D32)</f>
        <v>125</v>
      </c>
      <c r="H32" s="96"/>
      <c r="I32" s="22">
        <f t="shared" si="3"/>
        <v>2</v>
      </c>
      <c r="J32" s="27">
        <f t="shared" si="3"/>
        <v>89</v>
      </c>
      <c r="K32" s="24">
        <f t="shared" si="3"/>
        <v>36</v>
      </c>
      <c r="L32" s="24">
        <f t="shared" si="3"/>
        <v>2</v>
      </c>
      <c r="M32" s="25">
        <f>IF(ISBLANK(J32),"",J32+K32)</f>
        <v>125</v>
      </c>
    </row>
    <row r="33" spans="1:16" ht="16.5" customHeight="1" thickBot="1" thickTop="1">
      <c r="A33" s="104"/>
      <c r="B33" s="18" t="s">
        <v>5</v>
      </c>
      <c r="C33" s="19">
        <f>IF(ISNUMBER(C29),SUM(C29:C32),"")</f>
        <v>346</v>
      </c>
      <c r="D33" s="19">
        <f>IF(ISNUMBER(D29),SUM(D29:D32),"")</f>
        <v>147</v>
      </c>
      <c r="E33" s="20">
        <f>IF(ISNUMBER(E29),SUM(E29:E32),"")</f>
        <v>5</v>
      </c>
      <c r="F33" s="21">
        <f>IF(ISNUMBER(F29),SUM(F29:F32),"")</f>
        <v>493</v>
      </c>
      <c r="H33" s="97"/>
      <c r="I33" s="18" t="s">
        <v>5</v>
      </c>
      <c r="J33" s="26">
        <f>IF(ISNUMBER(J29),SUM(J29:J32),"")</f>
        <v>346</v>
      </c>
      <c r="K33" s="20">
        <f>IF(ISNUMBER(K29),SUM(K29:K32),"")</f>
        <v>147</v>
      </c>
      <c r="L33" s="20">
        <f>IF(ISNUMBER(L29),SUM(L29:L32),"")</f>
        <v>5</v>
      </c>
      <c r="M33" s="21">
        <f>IF(ISNUMBER(M29),SUM(M29:M32),"")</f>
        <v>493</v>
      </c>
      <c r="P33" s="4" t="s">
        <v>56</v>
      </c>
    </row>
    <row r="34" ht="13.5" thickBot="1"/>
    <row r="35" spans="1:13" s="28" customFormat="1" ht="21.75" customHeight="1" thickBot="1">
      <c r="A35" s="98" t="s">
        <v>8</v>
      </c>
      <c r="B35" s="99"/>
      <c r="C35" s="29">
        <f>SUM(C28+C33)</f>
        <v>662</v>
      </c>
      <c r="D35" s="29">
        <f>SUM(D28+D33)</f>
        <v>282</v>
      </c>
      <c r="E35" s="29">
        <f>SUM(E28+E33)</f>
        <v>9</v>
      </c>
      <c r="F35" s="32">
        <f>SUM(F28+F33)</f>
        <v>944</v>
      </c>
      <c r="H35" s="98" t="s">
        <v>8</v>
      </c>
      <c r="I35" s="99"/>
      <c r="J35" s="30">
        <f>J28+J33</f>
        <v>662</v>
      </c>
      <c r="K35" s="30">
        <f>K28+K33</f>
        <v>282</v>
      </c>
      <c r="L35" s="30">
        <f>L28+L33</f>
        <v>9</v>
      </c>
      <c r="M35" s="31">
        <f>M28+M33</f>
        <v>944</v>
      </c>
    </row>
    <row r="36" ht="31.5" customHeight="1"/>
    <row r="37" spans="1:13" s="2" customFormat="1" ht="34.5" customHeight="1" thickBot="1">
      <c r="A37" s="105" t="s">
        <v>58</v>
      </c>
      <c r="B37" s="105"/>
      <c r="C37" s="105"/>
      <c r="D37" s="105"/>
      <c r="E37" s="105"/>
      <c r="F37" s="105"/>
      <c r="G37" s="1"/>
      <c r="H37" s="105" t="s">
        <v>58</v>
      </c>
      <c r="I37" s="105"/>
      <c r="J37" s="105"/>
      <c r="K37" s="105"/>
      <c r="L37" s="105"/>
      <c r="M37" s="105"/>
    </row>
    <row r="38" spans="1:13" ht="25.5" customHeight="1" thickBot="1">
      <c r="A38" s="33" t="s">
        <v>4</v>
      </c>
      <c r="B38" s="111" t="s">
        <v>153</v>
      </c>
      <c r="C38" s="111"/>
      <c r="D38" s="111"/>
      <c r="E38" s="111"/>
      <c r="F38" s="112"/>
      <c r="G38" s="3"/>
      <c r="H38" s="33" t="s">
        <v>4</v>
      </c>
      <c r="I38" s="111" t="str">
        <f>B38</f>
        <v>SKK JESENÍK 2</v>
      </c>
      <c r="J38" s="111"/>
      <c r="K38" s="111"/>
      <c r="L38" s="111"/>
      <c r="M38" s="112"/>
    </row>
    <row r="39" spans="1:13" ht="12.75" customHeight="1">
      <c r="A39" s="109" t="s">
        <v>0</v>
      </c>
      <c r="B39" s="100" t="s">
        <v>1</v>
      </c>
      <c r="C39" s="106" t="s">
        <v>2</v>
      </c>
      <c r="D39" s="107"/>
      <c r="E39" s="107"/>
      <c r="F39" s="108"/>
      <c r="H39" s="109" t="s">
        <v>0</v>
      </c>
      <c r="I39" s="100" t="s">
        <v>1</v>
      </c>
      <c r="J39" s="106" t="s">
        <v>2</v>
      </c>
      <c r="K39" s="107"/>
      <c r="L39" s="107"/>
      <c r="M39" s="108"/>
    </row>
    <row r="40" spans="1:13" ht="13.5" thickBot="1">
      <c r="A40" s="110"/>
      <c r="B40" s="101"/>
      <c r="C40" s="5" t="s">
        <v>3</v>
      </c>
      <c r="D40" s="6" t="s">
        <v>6</v>
      </c>
      <c r="E40" s="6" t="s">
        <v>7</v>
      </c>
      <c r="F40" s="7" t="s">
        <v>8</v>
      </c>
      <c r="H40" s="110"/>
      <c r="I40" s="101"/>
      <c r="J40" s="5" t="s">
        <v>3</v>
      </c>
      <c r="K40" s="6" t="s">
        <v>6</v>
      </c>
      <c r="L40" s="6" t="s">
        <v>7</v>
      </c>
      <c r="M40" s="7" t="s">
        <v>8</v>
      </c>
    </row>
    <row r="41" spans="1:8" ht="13.5" thickBot="1">
      <c r="A41" s="3"/>
      <c r="H41" s="3"/>
    </row>
    <row r="42" spans="1:13" ht="12.75" customHeight="1">
      <c r="A42" s="102" t="s">
        <v>156</v>
      </c>
      <c r="B42" s="8">
        <v>1</v>
      </c>
      <c r="C42" s="9">
        <v>85</v>
      </c>
      <c r="D42" s="9">
        <v>41</v>
      </c>
      <c r="E42" s="14">
        <v>1</v>
      </c>
      <c r="F42" s="16">
        <f>IF(ISBLANK(C42),"",C42+D42)</f>
        <v>126</v>
      </c>
      <c r="H42" s="95" t="str">
        <f>A42</f>
        <v>Rosypalová Petra</v>
      </c>
      <c r="I42" s="8">
        <f>B42</f>
        <v>1</v>
      </c>
      <c r="J42" s="12">
        <f>C42</f>
        <v>85</v>
      </c>
      <c r="K42" s="14">
        <f>D42</f>
        <v>41</v>
      </c>
      <c r="L42" s="14">
        <f>E42</f>
        <v>1</v>
      </c>
      <c r="M42" s="16">
        <f>IF(ISBLANK(J42),"",J42+K42)</f>
        <v>126</v>
      </c>
    </row>
    <row r="43" spans="1:13" ht="12.75" customHeight="1">
      <c r="A43" s="103"/>
      <c r="B43" s="10">
        <v>2</v>
      </c>
      <c r="C43" s="11">
        <v>84</v>
      </c>
      <c r="D43" s="11">
        <v>35</v>
      </c>
      <c r="E43" s="15">
        <v>2</v>
      </c>
      <c r="F43" s="17">
        <f>IF(ISBLANK(C43),"",C43+D43)</f>
        <v>119</v>
      </c>
      <c r="H43" s="96"/>
      <c r="I43" s="10">
        <f aca="true" t="shared" si="4" ref="I43:L45">B43</f>
        <v>2</v>
      </c>
      <c r="J43" s="13">
        <f t="shared" si="4"/>
        <v>84</v>
      </c>
      <c r="K43" s="15">
        <f t="shared" si="4"/>
        <v>35</v>
      </c>
      <c r="L43" s="15">
        <f t="shared" si="4"/>
        <v>2</v>
      </c>
      <c r="M43" s="17">
        <f>IF(ISBLANK(J43),"",J43+K43)</f>
        <v>119</v>
      </c>
    </row>
    <row r="44" spans="1:13" ht="12.75" customHeight="1">
      <c r="A44" s="103"/>
      <c r="B44" s="10">
        <v>4</v>
      </c>
      <c r="C44" s="11">
        <v>83</v>
      </c>
      <c r="D44" s="11">
        <v>36</v>
      </c>
      <c r="E44" s="15">
        <v>1</v>
      </c>
      <c r="F44" s="17">
        <f>IF(ISBLANK(C44),"",C44+D44)</f>
        <v>119</v>
      </c>
      <c r="H44" s="96"/>
      <c r="I44" s="10">
        <f t="shared" si="4"/>
        <v>4</v>
      </c>
      <c r="J44" s="13">
        <f t="shared" si="4"/>
        <v>83</v>
      </c>
      <c r="K44" s="15">
        <f t="shared" si="4"/>
        <v>36</v>
      </c>
      <c r="L44" s="15">
        <f t="shared" si="4"/>
        <v>1</v>
      </c>
      <c r="M44" s="17">
        <f>IF(ISBLANK(J44),"",J44+K44)</f>
        <v>119</v>
      </c>
    </row>
    <row r="45" spans="1:13" ht="12.75" customHeight="1" thickBot="1">
      <c r="A45" s="103"/>
      <c r="B45" s="22">
        <v>3</v>
      </c>
      <c r="C45" s="23">
        <v>90</v>
      </c>
      <c r="D45" s="23">
        <v>34</v>
      </c>
      <c r="E45" s="24">
        <v>0</v>
      </c>
      <c r="F45" s="25">
        <f>IF(ISBLANK(C45),"",C45+D45)</f>
        <v>124</v>
      </c>
      <c r="H45" s="96"/>
      <c r="I45" s="22">
        <f t="shared" si="4"/>
        <v>3</v>
      </c>
      <c r="J45" s="27">
        <f t="shared" si="4"/>
        <v>90</v>
      </c>
      <c r="K45" s="24">
        <f t="shared" si="4"/>
        <v>34</v>
      </c>
      <c r="L45" s="24">
        <f t="shared" si="4"/>
        <v>0</v>
      </c>
      <c r="M45" s="25">
        <f>IF(ISBLANK(J45),"",J45+K45)</f>
        <v>124</v>
      </c>
    </row>
    <row r="46" spans="1:13" ht="16.5" customHeight="1" thickBot="1" thickTop="1">
      <c r="A46" s="104"/>
      <c r="B46" s="18" t="s">
        <v>5</v>
      </c>
      <c r="C46" s="19">
        <f>IF(ISNUMBER(C42),SUM(C42:C45),"")</f>
        <v>342</v>
      </c>
      <c r="D46" s="19">
        <f>IF(ISNUMBER(D42),SUM(D42:D45),"")</f>
        <v>146</v>
      </c>
      <c r="E46" s="20">
        <f>IF(ISNUMBER(E42),SUM(E42:E45),"")</f>
        <v>4</v>
      </c>
      <c r="F46" s="21">
        <f>IF(ISNUMBER(F42),SUM(F42:F45),"")</f>
        <v>488</v>
      </c>
      <c r="H46" s="97"/>
      <c r="I46" s="18" t="s">
        <v>5</v>
      </c>
      <c r="J46" s="26">
        <f>IF(ISNUMBER(J42),SUM(J42:J45),"")</f>
        <v>342</v>
      </c>
      <c r="K46" s="20">
        <f>IF(ISNUMBER(K42),SUM(K42:K45),"")</f>
        <v>146</v>
      </c>
      <c r="L46" s="20">
        <f>IF(ISNUMBER(L42),SUM(L42:L45),"")</f>
        <v>4</v>
      </c>
      <c r="M46" s="21">
        <f>IF(ISNUMBER(M42),SUM(M42:M45),"")</f>
        <v>488</v>
      </c>
    </row>
    <row r="47" spans="1:13" ht="12.75" customHeight="1">
      <c r="A47" s="102" t="s">
        <v>157</v>
      </c>
      <c r="B47" s="8">
        <v>2</v>
      </c>
      <c r="C47" s="9">
        <v>73</v>
      </c>
      <c r="D47" s="9">
        <v>25</v>
      </c>
      <c r="E47" s="14">
        <v>3</v>
      </c>
      <c r="F47" s="16">
        <f>IF(ISBLANK(C47),"",C47+D47)</f>
        <v>98</v>
      </c>
      <c r="H47" s="95" t="str">
        <f>A47</f>
        <v>Janoudová Radka</v>
      </c>
      <c r="I47" s="8">
        <f>B47</f>
        <v>2</v>
      </c>
      <c r="J47" s="12">
        <f>C47</f>
        <v>73</v>
      </c>
      <c r="K47" s="14">
        <f>D47</f>
        <v>25</v>
      </c>
      <c r="L47" s="14">
        <f>E47</f>
        <v>3</v>
      </c>
      <c r="M47" s="16">
        <f>IF(ISBLANK(J47),"",J47+K47)</f>
        <v>98</v>
      </c>
    </row>
    <row r="48" spans="1:13" ht="12.75" customHeight="1">
      <c r="A48" s="103"/>
      <c r="B48" s="10">
        <v>1</v>
      </c>
      <c r="C48" s="11">
        <v>79</v>
      </c>
      <c r="D48" s="11">
        <v>36</v>
      </c>
      <c r="E48" s="15">
        <v>2</v>
      </c>
      <c r="F48" s="17">
        <f>IF(ISBLANK(C48),"",C48+D48)</f>
        <v>115</v>
      </c>
      <c r="H48" s="96"/>
      <c r="I48" s="10">
        <f aca="true" t="shared" si="5" ref="I48:L50">B48</f>
        <v>1</v>
      </c>
      <c r="J48" s="13">
        <f t="shared" si="5"/>
        <v>79</v>
      </c>
      <c r="K48" s="15">
        <f t="shared" si="5"/>
        <v>36</v>
      </c>
      <c r="L48" s="15">
        <f t="shared" si="5"/>
        <v>2</v>
      </c>
      <c r="M48" s="17">
        <f>IF(ISBLANK(J48),"",J48+K48)</f>
        <v>115</v>
      </c>
    </row>
    <row r="49" spans="1:13" ht="12.75" customHeight="1">
      <c r="A49" s="103"/>
      <c r="B49" s="10">
        <v>3</v>
      </c>
      <c r="C49" s="11">
        <v>80</v>
      </c>
      <c r="D49" s="11">
        <v>45</v>
      </c>
      <c r="E49" s="15">
        <v>2</v>
      </c>
      <c r="F49" s="17">
        <f>IF(ISBLANK(C49),"",C49+D49)</f>
        <v>125</v>
      </c>
      <c r="H49" s="96"/>
      <c r="I49" s="10">
        <f t="shared" si="5"/>
        <v>3</v>
      </c>
      <c r="J49" s="13">
        <f t="shared" si="5"/>
        <v>80</v>
      </c>
      <c r="K49" s="15">
        <f t="shared" si="5"/>
        <v>45</v>
      </c>
      <c r="L49" s="15">
        <f t="shared" si="5"/>
        <v>2</v>
      </c>
      <c r="M49" s="17">
        <f>IF(ISBLANK(J49),"",J49+K49)</f>
        <v>125</v>
      </c>
    </row>
    <row r="50" spans="1:13" ht="12.75" customHeight="1" thickBot="1">
      <c r="A50" s="103"/>
      <c r="B50" s="22">
        <v>4</v>
      </c>
      <c r="C50" s="23">
        <v>73</v>
      </c>
      <c r="D50" s="23">
        <v>33</v>
      </c>
      <c r="E50" s="24">
        <v>3</v>
      </c>
      <c r="F50" s="25">
        <f>IF(ISBLANK(C50),"",C50+D50)</f>
        <v>106</v>
      </c>
      <c r="H50" s="96"/>
      <c r="I50" s="22">
        <f t="shared" si="5"/>
        <v>4</v>
      </c>
      <c r="J50" s="27">
        <f t="shared" si="5"/>
        <v>73</v>
      </c>
      <c r="K50" s="24">
        <f t="shared" si="5"/>
        <v>33</v>
      </c>
      <c r="L50" s="24">
        <f t="shared" si="5"/>
        <v>3</v>
      </c>
      <c r="M50" s="25">
        <f>IF(ISBLANK(J50),"",J50+K50)</f>
        <v>106</v>
      </c>
    </row>
    <row r="51" spans="1:13" ht="16.5" customHeight="1" thickBot="1" thickTop="1">
      <c r="A51" s="104"/>
      <c r="B51" s="18" t="s">
        <v>5</v>
      </c>
      <c r="C51" s="19">
        <f>IF(ISNUMBER(C47),SUM(C47:C50),"")</f>
        <v>305</v>
      </c>
      <c r="D51" s="19">
        <f>IF(ISNUMBER(D47),SUM(D47:D50),"")</f>
        <v>139</v>
      </c>
      <c r="E51" s="20">
        <f>IF(ISNUMBER(E47),SUM(E47:E50),"")</f>
        <v>10</v>
      </c>
      <c r="F51" s="21">
        <f>IF(ISNUMBER(F47),SUM(F47:F50),"")</f>
        <v>444</v>
      </c>
      <c r="H51" s="97"/>
      <c r="I51" s="18" t="s">
        <v>5</v>
      </c>
      <c r="J51" s="26">
        <f>IF(ISNUMBER(J47),SUM(J47:J50),"")</f>
        <v>305</v>
      </c>
      <c r="K51" s="20">
        <f>IF(ISNUMBER(K47),SUM(K47:K50),"")</f>
        <v>139</v>
      </c>
      <c r="L51" s="20">
        <f>IF(ISNUMBER(L47),SUM(L47:L50),"")</f>
        <v>10</v>
      </c>
      <c r="M51" s="21">
        <f>IF(ISNUMBER(M47),SUM(M47:M50),"")</f>
        <v>444</v>
      </c>
    </row>
    <row r="52" ht="13.5" thickBot="1"/>
    <row r="53" spans="1:13" s="28" customFormat="1" ht="21.75" customHeight="1" thickBot="1">
      <c r="A53" s="98" t="s">
        <v>8</v>
      </c>
      <c r="B53" s="99"/>
      <c r="C53" s="29">
        <f>SUM(C46+C51)</f>
        <v>647</v>
      </c>
      <c r="D53" s="29">
        <f>SUM(D46+D51)</f>
        <v>285</v>
      </c>
      <c r="E53" s="29">
        <f>SUM(E46+E51)</f>
        <v>14</v>
      </c>
      <c r="F53" s="32">
        <f>SUM(F46+F51)</f>
        <v>932</v>
      </c>
      <c r="H53" s="98" t="s">
        <v>8</v>
      </c>
      <c r="I53" s="99"/>
      <c r="J53" s="30">
        <f>J46+J51</f>
        <v>647</v>
      </c>
      <c r="K53" s="30">
        <f>K46+K51</f>
        <v>285</v>
      </c>
      <c r="L53" s="30">
        <f>L46+L51</f>
        <v>14</v>
      </c>
      <c r="M53" s="31">
        <f>M46+M51</f>
        <v>932</v>
      </c>
    </row>
  </sheetData>
  <sheetProtection/>
  <mergeCells count="48">
    <mergeCell ref="A42:A46"/>
    <mergeCell ref="H42:H46"/>
    <mergeCell ref="A47:A51"/>
    <mergeCell ref="H47:H51"/>
    <mergeCell ref="A53:B53"/>
    <mergeCell ref="H53:I53"/>
    <mergeCell ref="A37:F37"/>
    <mergeCell ref="H37:M37"/>
    <mergeCell ref="B38:F38"/>
    <mergeCell ref="I38:M38"/>
    <mergeCell ref="A39:A40"/>
    <mergeCell ref="B39:B40"/>
    <mergeCell ref="C39:F39"/>
    <mergeCell ref="H39:H40"/>
    <mergeCell ref="I39:I40"/>
    <mergeCell ref="J39:M39"/>
    <mergeCell ref="A24:A28"/>
    <mergeCell ref="H24:H28"/>
    <mergeCell ref="A29:A33"/>
    <mergeCell ref="H29:H33"/>
    <mergeCell ref="A35:B35"/>
    <mergeCell ref="H35:I35"/>
    <mergeCell ref="A19:F19"/>
    <mergeCell ref="H19:M19"/>
    <mergeCell ref="B20:F20"/>
    <mergeCell ref="I20:M20"/>
    <mergeCell ref="A21:A22"/>
    <mergeCell ref="B21:B22"/>
    <mergeCell ref="C21:F21"/>
    <mergeCell ref="H21:H22"/>
    <mergeCell ref="I21:I22"/>
    <mergeCell ref="J21:M21"/>
    <mergeCell ref="A6:A10"/>
    <mergeCell ref="H6:H10"/>
    <mergeCell ref="A11:A15"/>
    <mergeCell ref="H11:H15"/>
    <mergeCell ref="A17:B17"/>
    <mergeCell ref="H17:I17"/>
    <mergeCell ref="A1:F1"/>
    <mergeCell ref="H1:M1"/>
    <mergeCell ref="B2:F2"/>
    <mergeCell ref="I2:M2"/>
    <mergeCell ref="A3:A4"/>
    <mergeCell ref="B3:B4"/>
    <mergeCell ref="C3:F3"/>
    <mergeCell ref="H3:H4"/>
    <mergeCell ref="I3:I4"/>
    <mergeCell ref="J3:M3"/>
  </mergeCells>
  <printOptions horizontalCentered="1" verticalCentered="1"/>
  <pageMargins left="0.3937007874015748" right="0.3937007874015748" top="0.6692913385826772" bottom="0.35433070866141736" header="0.2755905511811024" footer="0.2362204724409449"/>
  <pageSetup orientation="portrait" paperSize="9" scale="90" r:id="rId10"/>
  <legacyDrawing r:id="rId9"/>
  <oleObjects>
    <oleObject progId="Document" shapeId="220000" r:id="rId1"/>
    <oleObject progId="Document" shapeId="220001" r:id="rId2"/>
    <oleObject progId="Document" shapeId="220002" r:id="rId3"/>
    <oleObject progId="Document" shapeId="220003" r:id="rId4"/>
    <oleObject progId="Document" shapeId="220004" r:id="rId5"/>
    <oleObject progId="Document" shapeId="220005" r:id="rId6"/>
    <oleObject progId="Document" shapeId="220006" r:id="rId7"/>
    <oleObject progId="Document" shapeId="220007" r:id="rId8"/>
  </oleObjects>
</worksheet>
</file>

<file path=xl/worksheets/sheet23.xml><?xml version="1.0" encoding="utf-8"?>
<worksheet xmlns="http://schemas.openxmlformats.org/spreadsheetml/2006/main" xmlns:r="http://schemas.openxmlformats.org/officeDocument/2006/relationships">
  <dimension ref="A1:F21"/>
  <sheetViews>
    <sheetView showGridLines="0" zoomScalePageLayoutView="0" workbookViewId="0" topLeftCell="A4">
      <selection activeCell="C19" sqref="C19"/>
    </sheetView>
  </sheetViews>
  <sheetFormatPr defaultColWidth="9.140625" defaultRowHeight="15"/>
  <cols>
    <col min="1" max="1" width="4.7109375" style="37" customWidth="1"/>
    <col min="2" max="2" width="26.8515625" style="37" customWidth="1"/>
    <col min="3" max="5" width="10.7109375" style="37" customWidth="1"/>
    <col min="6" max="6" width="4.7109375" style="37" customWidth="1"/>
    <col min="7" max="16384" width="9.140625" style="37" customWidth="1"/>
  </cols>
  <sheetData>
    <row r="1" spans="1:6" ht="55.5" customHeight="1" thickBot="1">
      <c r="A1" s="34"/>
      <c r="B1" s="35"/>
      <c r="C1" s="35"/>
      <c r="D1" s="35"/>
      <c r="E1" s="35"/>
      <c r="F1" s="36"/>
    </row>
    <row r="2" spans="1:6" ht="27.75" customHeight="1" thickBot="1">
      <c r="A2" s="38"/>
      <c r="B2" s="64" t="s">
        <v>13</v>
      </c>
      <c r="C2" s="118" t="str">
        <f>'zápis 11'!B2</f>
        <v>RÝMAŘOV 2</v>
      </c>
      <c r="D2" s="118"/>
      <c r="E2" s="119"/>
      <c r="F2" s="39"/>
    </row>
    <row r="3" spans="1:6" ht="27.75" customHeight="1" thickBot="1">
      <c r="A3" s="38"/>
      <c r="B3" s="65" t="s">
        <v>9</v>
      </c>
      <c r="C3" s="53" t="s">
        <v>10</v>
      </c>
      <c r="D3" s="40" t="s">
        <v>11</v>
      </c>
      <c r="E3" s="41" t="s">
        <v>12</v>
      </c>
      <c r="F3" s="39"/>
    </row>
    <row r="4" spans="1:6" ht="27.75" customHeight="1" thickTop="1">
      <c r="A4" s="38"/>
      <c r="B4" s="69" t="str">
        <f>'zápis 11'!A6</f>
        <v>Valová Romana</v>
      </c>
      <c r="C4" s="55">
        <f>'zápis 11'!C10</f>
        <v>339</v>
      </c>
      <c r="D4" s="55">
        <f>'zápis 11'!D10</f>
        <v>169</v>
      </c>
      <c r="E4" s="43">
        <f>SUM(C4:D4)</f>
        <v>508</v>
      </c>
      <c r="F4" s="39"/>
    </row>
    <row r="5" spans="1:6" ht="27.75" customHeight="1" thickBot="1">
      <c r="A5" s="38"/>
      <c r="B5" s="62" t="str">
        <f>'zápis 11'!A11</f>
        <v>Stárek Ladislav</v>
      </c>
      <c r="C5" s="54">
        <f>'zápis 11'!C15</f>
        <v>354</v>
      </c>
      <c r="D5" s="54">
        <f>'zápis 11'!D15</f>
        <v>205</v>
      </c>
      <c r="E5" s="52">
        <f>SUM(C5:D5)</f>
        <v>559</v>
      </c>
      <c r="F5" s="39"/>
    </row>
    <row r="6" spans="1:6" ht="27.75" customHeight="1" thickBot="1">
      <c r="A6" s="38"/>
      <c r="B6" s="66" t="s">
        <v>8</v>
      </c>
      <c r="C6" s="63">
        <f>SUM(C4:C5)</f>
        <v>693</v>
      </c>
      <c r="D6" s="47">
        <f>SUM(D4:D5)</f>
        <v>374</v>
      </c>
      <c r="E6" s="46">
        <f>SUM(E4:E5)</f>
        <v>1067</v>
      </c>
      <c r="F6" s="39"/>
    </row>
    <row r="7" spans="1:6" ht="27.75" customHeight="1">
      <c r="A7" s="48"/>
      <c r="B7" s="49"/>
      <c r="C7" s="50"/>
      <c r="D7" s="50"/>
      <c r="E7" s="50"/>
      <c r="F7" s="51"/>
    </row>
    <row r="8" spans="1:6" ht="55.5" customHeight="1" thickBot="1">
      <c r="A8" s="34"/>
      <c r="B8" s="35"/>
      <c r="C8" s="35"/>
      <c r="D8" s="35"/>
      <c r="E8" s="35"/>
      <c r="F8" s="36"/>
    </row>
    <row r="9" spans="1:6" ht="27.75" customHeight="1" thickBot="1">
      <c r="A9" s="38"/>
      <c r="B9" s="64" t="s">
        <v>13</v>
      </c>
      <c r="C9" s="116" t="str">
        <f>'zápis 11'!B20</f>
        <v>SKK JESENÍK 1</v>
      </c>
      <c r="D9" s="116"/>
      <c r="E9" s="117"/>
      <c r="F9" s="39"/>
    </row>
    <row r="10" spans="1:6" ht="27.75" customHeight="1" thickBot="1">
      <c r="A10" s="38"/>
      <c r="B10" s="65" t="s">
        <v>9</v>
      </c>
      <c r="C10" s="53" t="s">
        <v>10</v>
      </c>
      <c r="D10" s="40" t="s">
        <v>11</v>
      </c>
      <c r="E10" s="41" t="s">
        <v>12</v>
      </c>
      <c r="F10" s="39"/>
    </row>
    <row r="11" spans="1:6" ht="27.75" customHeight="1" thickTop="1">
      <c r="A11" s="38"/>
      <c r="B11" s="68" t="str">
        <f>'zápis 11'!A24</f>
        <v>Rosypalová Petra ml</v>
      </c>
      <c r="C11" s="55">
        <f>'zápis 11'!C28</f>
        <v>316</v>
      </c>
      <c r="D11" s="42">
        <f>'zápis 11'!D28</f>
        <v>135</v>
      </c>
      <c r="E11" s="43">
        <f>SUM(C11:D11)</f>
        <v>451</v>
      </c>
      <c r="F11" s="39"/>
    </row>
    <row r="12" spans="1:6" ht="27.75" customHeight="1" thickBot="1">
      <c r="A12" s="38"/>
      <c r="B12" s="68" t="str">
        <f>'zápis 11'!A29</f>
        <v>Smékalová Jaromíra</v>
      </c>
      <c r="C12" s="67">
        <f>'zápis 11'!C33</f>
        <v>346</v>
      </c>
      <c r="D12" s="44">
        <f>'zápis 11'!D33</f>
        <v>147</v>
      </c>
      <c r="E12" s="45">
        <f>SUM(C12:D12)</f>
        <v>493</v>
      </c>
      <c r="F12" s="39"/>
    </row>
    <row r="13" spans="1:6" ht="27.75" customHeight="1" thickBot="1">
      <c r="A13" s="38"/>
      <c r="B13" s="66" t="s">
        <v>8</v>
      </c>
      <c r="C13" s="63">
        <f>SUM(C11:C12)</f>
        <v>662</v>
      </c>
      <c r="D13" s="46">
        <f>SUM(D11:D12)</f>
        <v>282</v>
      </c>
      <c r="E13" s="46">
        <f>SUM(E11:E12)</f>
        <v>944</v>
      </c>
      <c r="F13" s="39"/>
    </row>
    <row r="14" spans="1:6" ht="27.75" customHeight="1">
      <c r="A14" s="48"/>
      <c r="B14" s="49"/>
      <c r="C14" s="50"/>
      <c r="D14" s="50"/>
      <c r="E14" s="50"/>
      <c r="F14" s="51"/>
    </row>
    <row r="15" spans="1:6" ht="55.5" customHeight="1" thickBot="1">
      <c r="A15" s="34"/>
      <c r="B15" s="35"/>
      <c r="C15" s="35"/>
      <c r="D15" s="35"/>
      <c r="E15" s="35"/>
      <c r="F15" s="36"/>
    </row>
    <row r="16" spans="1:6" ht="27.75" customHeight="1" thickBot="1">
      <c r="A16" s="38"/>
      <c r="B16" s="64" t="s">
        <v>13</v>
      </c>
      <c r="C16" s="116" t="str">
        <f>'zápis 11'!B38</f>
        <v>SKK JESENÍK 2</v>
      </c>
      <c r="D16" s="116"/>
      <c r="E16" s="117"/>
      <c r="F16" s="39"/>
    </row>
    <row r="17" spans="1:6" ht="27.75" customHeight="1" thickBot="1">
      <c r="A17" s="38"/>
      <c r="B17" s="65" t="s">
        <v>9</v>
      </c>
      <c r="C17" s="53" t="s">
        <v>10</v>
      </c>
      <c r="D17" s="40" t="s">
        <v>11</v>
      </c>
      <c r="E17" s="41" t="s">
        <v>12</v>
      </c>
      <c r="F17" s="39"/>
    </row>
    <row r="18" spans="1:6" ht="27.75" customHeight="1" thickTop="1">
      <c r="A18" s="38"/>
      <c r="B18" s="68" t="str">
        <f>'zápis 11'!A42</f>
        <v>Rosypalová Petra</v>
      </c>
      <c r="C18" s="55">
        <f>'zápis 11'!C46</f>
        <v>342</v>
      </c>
      <c r="D18" s="42">
        <f>'zápis 11'!D46</f>
        <v>146</v>
      </c>
      <c r="E18" s="43">
        <f>SUM(C18:D18)</f>
        <v>488</v>
      </c>
      <c r="F18" s="39"/>
    </row>
    <row r="19" spans="1:6" ht="27.75" customHeight="1" thickBot="1">
      <c r="A19" s="38"/>
      <c r="B19" s="68" t="str">
        <f>'zápis 11'!A47</f>
        <v>Janoudová Radka</v>
      </c>
      <c r="C19" s="67">
        <f>'zápis 11'!C51</f>
        <v>305</v>
      </c>
      <c r="D19" s="44">
        <f>'zápis 11'!D51</f>
        <v>139</v>
      </c>
      <c r="E19" s="45">
        <f>SUM(C19:D19)</f>
        <v>444</v>
      </c>
      <c r="F19" s="39"/>
    </row>
    <row r="20" spans="1:6" ht="27.75" customHeight="1" thickBot="1">
      <c r="A20" s="38"/>
      <c r="B20" s="66" t="s">
        <v>8</v>
      </c>
      <c r="C20" s="63">
        <f>SUM(C18:C19)</f>
        <v>647</v>
      </c>
      <c r="D20" s="46">
        <f>SUM(D18:D19)</f>
        <v>285</v>
      </c>
      <c r="E20" s="46">
        <f>SUM(E18:E19)</f>
        <v>932</v>
      </c>
      <c r="F20" s="39"/>
    </row>
    <row r="21" spans="1:6" ht="27.75" customHeight="1">
      <c r="A21" s="48"/>
      <c r="B21" s="49"/>
      <c r="C21" s="50"/>
      <c r="D21" s="50"/>
      <c r="E21" s="50"/>
      <c r="F21" s="51"/>
    </row>
  </sheetData>
  <sheetProtection/>
  <mergeCells count="3">
    <mergeCell ref="C2:E2"/>
    <mergeCell ref="C9:E9"/>
    <mergeCell ref="C16:E16"/>
  </mergeCells>
  <printOptions horizontalCentered="1" verticalCentered="1"/>
  <pageMargins left="0.7874015748031497" right="0.7874015748031497" top="0.2362204724409449" bottom="0.2362204724409449" header="0.2362204724409449" footer="0.2755905511811024"/>
  <pageSetup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53"/>
  <sheetViews>
    <sheetView zoomScalePageLayoutView="0" workbookViewId="0" topLeftCell="A22">
      <selection activeCell="P36" sqref="P36"/>
    </sheetView>
  </sheetViews>
  <sheetFormatPr defaultColWidth="9.140625" defaultRowHeight="15"/>
  <cols>
    <col min="1" max="1" width="14.8515625" style="4" customWidth="1"/>
    <col min="2" max="6" width="7.140625" style="4" customWidth="1"/>
    <col min="7" max="7" width="1.57421875" style="4" customWidth="1"/>
    <col min="8" max="8" width="14.8515625" style="4" customWidth="1"/>
    <col min="9" max="13" width="7.140625" style="4" customWidth="1"/>
    <col min="14" max="16384" width="9.140625" style="4" customWidth="1"/>
  </cols>
  <sheetData>
    <row r="1" spans="1:13" s="2" customFormat="1" ht="34.5" customHeight="1" thickBot="1">
      <c r="A1" s="105" t="s">
        <v>58</v>
      </c>
      <c r="B1" s="105"/>
      <c r="C1" s="105"/>
      <c r="D1" s="105"/>
      <c r="E1" s="105"/>
      <c r="F1" s="105"/>
      <c r="G1" s="1"/>
      <c r="H1" s="105" t="s">
        <v>58</v>
      </c>
      <c r="I1" s="105"/>
      <c r="J1" s="105"/>
      <c r="K1" s="105"/>
      <c r="L1" s="105"/>
      <c r="M1" s="105"/>
    </row>
    <row r="2" spans="1:13" ht="25.5" customHeight="1" thickBot="1">
      <c r="A2" s="33" t="s">
        <v>4</v>
      </c>
      <c r="B2" s="111" t="s">
        <v>158</v>
      </c>
      <c r="C2" s="111"/>
      <c r="D2" s="111"/>
      <c r="E2" s="111"/>
      <c r="F2" s="112"/>
      <c r="G2" s="3"/>
      <c r="H2" s="33" t="s">
        <v>4</v>
      </c>
      <c r="I2" s="111" t="str">
        <f>B2</f>
        <v>SOKOL MACHOVÁ 1</v>
      </c>
      <c r="J2" s="111"/>
      <c r="K2" s="111"/>
      <c r="L2" s="111"/>
      <c r="M2" s="112"/>
    </row>
    <row r="3" spans="1:13" ht="12.75" customHeight="1">
      <c r="A3" s="109" t="s">
        <v>0</v>
      </c>
      <c r="B3" s="100" t="s">
        <v>1</v>
      </c>
      <c r="C3" s="106" t="s">
        <v>2</v>
      </c>
      <c r="D3" s="107"/>
      <c r="E3" s="107"/>
      <c r="F3" s="108"/>
      <c r="H3" s="109" t="s">
        <v>0</v>
      </c>
      <c r="I3" s="100" t="s">
        <v>1</v>
      </c>
      <c r="J3" s="106" t="s">
        <v>2</v>
      </c>
      <c r="K3" s="107"/>
      <c r="L3" s="107"/>
      <c r="M3" s="108"/>
    </row>
    <row r="4" spans="1:13" ht="13.5" thickBot="1">
      <c r="A4" s="110"/>
      <c r="B4" s="101"/>
      <c r="C4" s="5" t="s">
        <v>3</v>
      </c>
      <c r="D4" s="6" t="s">
        <v>6</v>
      </c>
      <c r="E4" s="6" t="s">
        <v>7</v>
      </c>
      <c r="F4" s="7" t="s">
        <v>8</v>
      </c>
      <c r="H4" s="110"/>
      <c r="I4" s="101"/>
      <c r="J4" s="5" t="s">
        <v>3</v>
      </c>
      <c r="K4" s="6" t="s">
        <v>6</v>
      </c>
      <c r="L4" s="6" t="s">
        <v>7</v>
      </c>
      <c r="M4" s="7" t="s">
        <v>8</v>
      </c>
    </row>
    <row r="5" spans="1:8" ht="13.5" thickBot="1">
      <c r="A5" s="3"/>
      <c r="H5" s="3"/>
    </row>
    <row r="6" spans="1:13" ht="12.75" customHeight="1">
      <c r="A6" s="121" t="s">
        <v>160</v>
      </c>
      <c r="B6" s="8">
        <v>1</v>
      </c>
      <c r="C6" s="9">
        <v>86</v>
      </c>
      <c r="D6" s="9">
        <v>27</v>
      </c>
      <c r="E6" s="14">
        <v>2</v>
      </c>
      <c r="F6" s="16">
        <f>IF(ISBLANK(C6),"",C6+D6)</f>
        <v>113</v>
      </c>
      <c r="H6" s="95" t="str">
        <f>A6</f>
        <v>Laga Michal</v>
      </c>
      <c r="I6" s="8">
        <f>B6</f>
        <v>1</v>
      </c>
      <c r="J6" s="12">
        <f>C6</f>
        <v>86</v>
      </c>
      <c r="K6" s="14">
        <f>D6</f>
        <v>27</v>
      </c>
      <c r="L6" s="14">
        <f>E6</f>
        <v>2</v>
      </c>
      <c r="M6" s="16">
        <f>IF(ISBLANK(J6),"",J6+K6)</f>
        <v>113</v>
      </c>
    </row>
    <row r="7" spans="1:13" ht="12.75" customHeight="1">
      <c r="A7" s="122"/>
      <c r="B7" s="10">
        <v>2</v>
      </c>
      <c r="C7" s="11">
        <v>92</v>
      </c>
      <c r="D7" s="11">
        <v>39</v>
      </c>
      <c r="E7" s="15">
        <v>1</v>
      </c>
      <c r="F7" s="17">
        <f>IF(ISBLANK(C7),"",C7+D7)</f>
        <v>131</v>
      </c>
      <c r="H7" s="96"/>
      <c r="I7" s="10">
        <f aca="true" t="shared" si="0" ref="I7:L9">B7</f>
        <v>2</v>
      </c>
      <c r="J7" s="13">
        <f t="shared" si="0"/>
        <v>92</v>
      </c>
      <c r="K7" s="15">
        <f t="shared" si="0"/>
        <v>39</v>
      </c>
      <c r="L7" s="15">
        <f t="shared" si="0"/>
        <v>1</v>
      </c>
      <c r="M7" s="17">
        <f>IF(ISBLANK(J7),"",J7+K7)</f>
        <v>131</v>
      </c>
    </row>
    <row r="8" spans="1:13" ht="12.75" customHeight="1">
      <c r="A8" s="122"/>
      <c r="B8" s="10">
        <v>4</v>
      </c>
      <c r="C8" s="11">
        <v>87</v>
      </c>
      <c r="D8" s="11">
        <v>40</v>
      </c>
      <c r="E8" s="15">
        <v>3</v>
      </c>
      <c r="F8" s="17">
        <f>IF(ISBLANK(C8),"",C8+D8)</f>
        <v>127</v>
      </c>
      <c r="H8" s="96"/>
      <c r="I8" s="10">
        <f t="shared" si="0"/>
        <v>4</v>
      </c>
      <c r="J8" s="13">
        <f t="shared" si="0"/>
        <v>87</v>
      </c>
      <c r="K8" s="15">
        <f t="shared" si="0"/>
        <v>40</v>
      </c>
      <c r="L8" s="15">
        <f t="shared" si="0"/>
        <v>3</v>
      </c>
      <c r="M8" s="17">
        <f>IF(ISBLANK(J8),"",J8+K8)</f>
        <v>127</v>
      </c>
    </row>
    <row r="9" spans="1:13" ht="12.75" customHeight="1" thickBot="1">
      <c r="A9" s="122"/>
      <c r="B9" s="22">
        <v>3</v>
      </c>
      <c r="C9" s="23">
        <v>79</v>
      </c>
      <c r="D9" s="23">
        <v>42</v>
      </c>
      <c r="E9" s="24">
        <v>0</v>
      </c>
      <c r="F9" s="25">
        <f>IF(ISBLANK(C9),"",C9+D9)</f>
        <v>121</v>
      </c>
      <c r="H9" s="96"/>
      <c r="I9" s="22">
        <f t="shared" si="0"/>
        <v>3</v>
      </c>
      <c r="J9" s="27">
        <f t="shared" si="0"/>
        <v>79</v>
      </c>
      <c r="K9" s="24">
        <f t="shared" si="0"/>
        <v>42</v>
      </c>
      <c r="L9" s="24">
        <f t="shared" si="0"/>
        <v>0</v>
      </c>
      <c r="M9" s="25">
        <f>IF(ISBLANK(J9),"",J9+K9)</f>
        <v>121</v>
      </c>
    </row>
    <row r="10" spans="1:13" ht="16.5" customHeight="1" thickBot="1" thickTop="1">
      <c r="A10" s="123"/>
      <c r="B10" s="18" t="s">
        <v>5</v>
      </c>
      <c r="C10" s="19">
        <f>IF(ISNUMBER(C6),SUM(C6:C9),"")</f>
        <v>344</v>
      </c>
      <c r="D10" s="19">
        <f>IF(ISNUMBER(D6),SUM(D6:D9),"")</f>
        <v>148</v>
      </c>
      <c r="E10" s="20">
        <f>IF(ISNUMBER(E6),SUM(E6:E9),"")</f>
        <v>6</v>
      </c>
      <c r="F10" s="21">
        <f>IF(ISNUMBER(F6),SUM(F6:F9),"")</f>
        <v>492</v>
      </c>
      <c r="H10" s="97"/>
      <c r="I10" s="18" t="s">
        <v>5</v>
      </c>
      <c r="J10" s="26">
        <f>IF(ISNUMBER(J6),SUM(J6:J9),"")</f>
        <v>344</v>
      </c>
      <c r="K10" s="20">
        <f>IF(ISNUMBER(K6),SUM(K6:K9),"")</f>
        <v>148</v>
      </c>
      <c r="L10" s="20">
        <f>IF(ISNUMBER(L6),SUM(L6:L9),"")</f>
        <v>6</v>
      </c>
      <c r="M10" s="21">
        <f>IF(ISNUMBER(M6),SUM(M6:M9),"")</f>
        <v>492</v>
      </c>
    </row>
    <row r="11" spans="1:13" ht="12.75" customHeight="1">
      <c r="A11" s="102" t="s">
        <v>161</v>
      </c>
      <c r="B11" s="8">
        <v>3</v>
      </c>
      <c r="C11" s="9">
        <v>88</v>
      </c>
      <c r="D11" s="9">
        <v>33</v>
      </c>
      <c r="E11" s="14">
        <v>3</v>
      </c>
      <c r="F11" s="16">
        <f>IF(ISBLANK(C11),"",C11+D11)</f>
        <v>121</v>
      </c>
      <c r="H11" s="95" t="str">
        <f>A11</f>
        <v>Hrančík Roman</v>
      </c>
      <c r="I11" s="8">
        <f>B11</f>
        <v>3</v>
      </c>
      <c r="J11" s="12">
        <f>C11</f>
        <v>88</v>
      </c>
      <c r="K11" s="14">
        <f>D11</f>
        <v>33</v>
      </c>
      <c r="L11" s="14">
        <f>E11</f>
        <v>3</v>
      </c>
      <c r="M11" s="16">
        <f>IF(ISBLANK(J11),"",J11+K11)</f>
        <v>121</v>
      </c>
    </row>
    <row r="12" spans="1:13" ht="12.75" customHeight="1">
      <c r="A12" s="103"/>
      <c r="B12" s="10">
        <v>4</v>
      </c>
      <c r="C12" s="11">
        <v>79</v>
      </c>
      <c r="D12" s="11">
        <v>43</v>
      </c>
      <c r="E12" s="15">
        <v>0</v>
      </c>
      <c r="F12" s="17">
        <f>IF(ISBLANK(C12),"",C12+D12)</f>
        <v>122</v>
      </c>
      <c r="H12" s="96"/>
      <c r="I12" s="10">
        <f aca="true" t="shared" si="1" ref="I12:L14">B12</f>
        <v>4</v>
      </c>
      <c r="J12" s="13">
        <f t="shared" si="1"/>
        <v>79</v>
      </c>
      <c r="K12" s="15">
        <f t="shared" si="1"/>
        <v>43</v>
      </c>
      <c r="L12" s="15">
        <f t="shared" si="1"/>
        <v>0</v>
      </c>
      <c r="M12" s="17">
        <f>IF(ISBLANK(J12),"",J12+K12)</f>
        <v>122</v>
      </c>
    </row>
    <row r="13" spans="1:13" ht="12.75" customHeight="1">
      <c r="A13" s="103"/>
      <c r="B13" s="10">
        <v>2</v>
      </c>
      <c r="C13" s="11">
        <v>86</v>
      </c>
      <c r="D13" s="11">
        <v>43</v>
      </c>
      <c r="E13" s="15">
        <v>1</v>
      </c>
      <c r="F13" s="17">
        <f>IF(ISBLANK(C13),"",C13+D13)</f>
        <v>129</v>
      </c>
      <c r="H13" s="96"/>
      <c r="I13" s="10">
        <f t="shared" si="1"/>
        <v>2</v>
      </c>
      <c r="J13" s="13">
        <f t="shared" si="1"/>
        <v>86</v>
      </c>
      <c r="K13" s="15">
        <f t="shared" si="1"/>
        <v>43</v>
      </c>
      <c r="L13" s="15">
        <f t="shared" si="1"/>
        <v>1</v>
      </c>
      <c r="M13" s="17">
        <f>IF(ISBLANK(J13),"",J13+K13)</f>
        <v>129</v>
      </c>
    </row>
    <row r="14" spans="1:13" ht="12.75" customHeight="1" thickBot="1">
      <c r="A14" s="103"/>
      <c r="B14" s="22">
        <v>1</v>
      </c>
      <c r="C14" s="23">
        <v>83</v>
      </c>
      <c r="D14" s="23">
        <v>23</v>
      </c>
      <c r="E14" s="24">
        <v>3</v>
      </c>
      <c r="F14" s="25">
        <f>IF(ISBLANK(C14),"",C14+D14)</f>
        <v>106</v>
      </c>
      <c r="H14" s="96"/>
      <c r="I14" s="22">
        <f t="shared" si="1"/>
        <v>1</v>
      </c>
      <c r="J14" s="27">
        <f t="shared" si="1"/>
        <v>83</v>
      </c>
      <c r="K14" s="24">
        <f t="shared" si="1"/>
        <v>23</v>
      </c>
      <c r="L14" s="24">
        <f t="shared" si="1"/>
        <v>3</v>
      </c>
      <c r="M14" s="25">
        <f>IF(ISBLANK(J14),"",J14+K14)</f>
        <v>106</v>
      </c>
    </row>
    <row r="15" spans="1:13" ht="16.5" customHeight="1" thickBot="1" thickTop="1">
      <c r="A15" s="104"/>
      <c r="B15" s="18" t="s">
        <v>5</v>
      </c>
      <c r="C15" s="19">
        <f>IF(ISNUMBER(C11),SUM(C11:C14),"")</f>
        <v>336</v>
      </c>
      <c r="D15" s="19">
        <f>IF(ISNUMBER(D11),SUM(D11:D14),"")</f>
        <v>142</v>
      </c>
      <c r="E15" s="20">
        <f>IF(ISNUMBER(E11),SUM(E11:E14),"")</f>
        <v>7</v>
      </c>
      <c r="F15" s="21">
        <f>IF(ISNUMBER(F11),SUM(F11:F14),"")</f>
        <v>478</v>
      </c>
      <c r="H15" s="97"/>
      <c r="I15" s="18" t="s">
        <v>5</v>
      </c>
      <c r="J15" s="26">
        <f>IF(ISNUMBER(J11),SUM(J11:J14),"")</f>
        <v>336</v>
      </c>
      <c r="K15" s="20">
        <f>IF(ISNUMBER(K11),SUM(K11:K14),"")</f>
        <v>142</v>
      </c>
      <c r="L15" s="20">
        <f>IF(ISNUMBER(L11),SUM(L11:L14),"")</f>
        <v>7</v>
      </c>
      <c r="M15" s="21">
        <f>IF(ISNUMBER(M11),SUM(M11:M14),"")</f>
        <v>478</v>
      </c>
    </row>
    <row r="16" ht="13.5" thickBot="1"/>
    <row r="17" spans="1:13" s="28" customFormat="1" ht="21.75" customHeight="1" thickBot="1">
      <c r="A17" s="98" t="s">
        <v>8</v>
      </c>
      <c r="B17" s="99"/>
      <c r="C17" s="29">
        <f>SUM(C10+C15)</f>
        <v>680</v>
      </c>
      <c r="D17" s="29">
        <f>SUM(D10+D15)</f>
        <v>290</v>
      </c>
      <c r="E17" s="29">
        <f>SUM(E10+E15)</f>
        <v>13</v>
      </c>
      <c r="F17" s="32">
        <f>SUM(F10+F15)</f>
        <v>970</v>
      </c>
      <c r="H17" s="98" t="s">
        <v>8</v>
      </c>
      <c r="I17" s="99"/>
      <c r="J17" s="30">
        <f>J10+J15</f>
        <v>680</v>
      </c>
      <c r="K17" s="30">
        <f>K10+K15</f>
        <v>290</v>
      </c>
      <c r="L17" s="30">
        <f>L10+L15</f>
        <v>13</v>
      </c>
      <c r="M17" s="31">
        <f>M10+M15</f>
        <v>970</v>
      </c>
    </row>
    <row r="18" ht="31.5" customHeight="1"/>
    <row r="19" spans="1:13" s="2" customFormat="1" ht="34.5" customHeight="1" thickBot="1">
      <c r="A19" s="105" t="s">
        <v>58</v>
      </c>
      <c r="B19" s="105"/>
      <c r="C19" s="105"/>
      <c r="D19" s="105"/>
      <c r="E19" s="105"/>
      <c r="F19" s="105"/>
      <c r="G19" s="1"/>
      <c r="H19" s="105" t="s">
        <v>58</v>
      </c>
      <c r="I19" s="105"/>
      <c r="J19" s="105"/>
      <c r="K19" s="105"/>
      <c r="L19" s="105"/>
      <c r="M19" s="105"/>
    </row>
    <row r="20" spans="1:13" ht="25.5" customHeight="1" thickBot="1">
      <c r="A20" s="33" t="s">
        <v>4</v>
      </c>
      <c r="B20" s="111" t="s">
        <v>159</v>
      </c>
      <c r="C20" s="111"/>
      <c r="D20" s="111"/>
      <c r="E20" s="111"/>
      <c r="F20" s="112"/>
      <c r="G20" s="3"/>
      <c r="H20" s="33" t="s">
        <v>4</v>
      </c>
      <c r="I20" s="111" t="str">
        <f>B20</f>
        <v>SOKOL MACHOVÁ 2</v>
      </c>
      <c r="J20" s="111"/>
      <c r="K20" s="111"/>
      <c r="L20" s="111"/>
      <c r="M20" s="112"/>
    </row>
    <row r="21" spans="1:13" ht="12.75" customHeight="1">
      <c r="A21" s="109" t="s">
        <v>0</v>
      </c>
      <c r="B21" s="100" t="s">
        <v>1</v>
      </c>
      <c r="C21" s="106" t="s">
        <v>2</v>
      </c>
      <c r="D21" s="107"/>
      <c r="E21" s="107"/>
      <c r="F21" s="108"/>
      <c r="H21" s="109" t="s">
        <v>0</v>
      </c>
      <c r="I21" s="100" t="s">
        <v>1</v>
      </c>
      <c r="J21" s="106" t="s">
        <v>2</v>
      </c>
      <c r="K21" s="107"/>
      <c r="L21" s="107"/>
      <c r="M21" s="108"/>
    </row>
    <row r="22" spans="1:13" ht="13.5" thickBot="1">
      <c r="A22" s="110"/>
      <c r="B22" s="101"/>
      <c r="C22" s="5" t="s">
        <v>3</v>
      </c>
      <c r="D22" s="6" t="s">
        <v>6</v>
      </c>
      <c r="E22" s="6" t="s">
        <v>7</v>
      </c>
      <c r="F22" s="7" t="s">
        <v>8</v>
      </c>
      <c r="H22" s="110"/>
      <c r="I22" s="101"/>
      <c r="J22" s="5" t="s">
        <v>3</v>
      </c>
      <c r="K22" s="6" t="s">
        <v>6</v>
      </c>
      <c r="L22" s="6" t="s">
        <v>7</v>
      </c>
      <c r="M22" s="7" t="s">
        <v>8</v>
      </c>
    </row>
    <row r="23" spans="1:8" ht="13.5" thickBot="1">
      <c r="A23" s="3"/>
      <c r="H23" s="3"/>
    </row>
    <row r="24" spans="1:13" ht="12.75" customHeight="1">
      <c r="A24" s="102" t="s">
        <v>162</v>
      </c>
      <c r="B24" s="8">
        <v>2</v>
      </c>
      <c r="C24" s="9">
        <v>87</v>
      </c>
      <c r="D24" s="9">
        <v>48</v>
      </c>
      <c r="E24" s="14">
        <v>0</v>
      </c>
      <c r="F24" s="16">
        <f>IF(ISBLANK(C24),"",C24+D24)</f>
        <v>135</v>
      </c>
      <c r="H24" s="95" t="str">
        <f>A24</f>
        <v>Dovrtěl Milan</v>
      </c>
      <c r="I24" s="8">
        <f>B24</f>
        <v>2</v>
      </c>
      <c r="J24" s="12">
        <f>C24</f>
        <v>87</v>
      </c>
      <c r="K24" s="14">
        <f>D24</f>
        <v>48</v>
      </c>
      <c r="L24" s="14">
        <f>E24</f>
        <v>0</v>
      </c>
      <c r="M24" s="16">
        <f>IF(ISBLANK(J24),"",J24+K24)</f>
        <v>135</v>
      </c>
    </row>
    <row r="25" spans="1:13" ht="12.75" customHeight="1">
      <c r="A25" s="103"/>
      <c r="B25" s="10">
        <v>1</v>
      </c>
      <c r="C25" s="11">
        <v>89</v>
      </c>
      <c r="D25" s="11">
        <v>45</v>
      </c>
      <c r="E25" s="15">
        <v>1</v>
      </c>
      <c r="F25" s="17">
        <f>IF(ISBLANK(C25),"",C25+D25)</f>
        <v>134</v>
      </c>
      <c r="H25" s="96"/>
      <c r="I25" s="10">
        <f aca="true" t="shared" si="2" ref="I25:L27">B25</f>
        <v>1</v>
      </c>
      <c r="J25" s="13">
        <f t="shared" si="2"/>
        <v>89</v>
      </c>
      <c r="K25" s="15">
        <f t="shared" si="2"/>
        <v>45</v>
      </c>
      <c r="L25" s="15">
        <f t="shared" si="2"/>
        <v>1</v>
      </c>
      <c r="M25" s="17">
        <f>IF(ISBLANK(J25),"",J25+K25)</f>
        <v>134</v>
      </c>
    </row>
    <row r="26" spans="1:13" ht="12.75" customHeight="1">
      <c r="A26" s="103"/>
      <c r="B26" s="10">
        <v>3</v>
      </c>
      <c r="C26" s="11">
        <v>82</v>
      </c>
      <c r="D26" s="11">
        <v>34</v>
      </c>
      <c r="E26" s="15">
        <v>1</v>
      </c>
      <c r="F26" s="17">
        <f>IF(ISBLANK(C26),"",C26+D26)</f>
        <v>116</v>
      </c>
      <c r="H26" s="96"/>
      <c r="I26" s="10">
        <f t="shared" si="2"/>
        <v>3</v>
      </c>
      <c r="J26" s="13">
        <f t="shared" si="2"/>
        <v>82</v>
      </c>
      <c r="K26" s="15">
        <f t="shared" si="2"/>
        <v>34</v>
      </c>
      <c r="L26" s="15">
        <f t="shared" si="2"/>
        <v>1</v>
      </c>
      <c r="M26" s="17">
        <f>IF(ISBLANK(J26),"",J26+K26)</f>
        <v>116</v>
      </c>
    </row>
    <row r="27" spans="1:13" ht="12.75" customHeight="1" thickBot="1">
      <c r="A27" s="103"/>
      <c r="B27" s="22">
        <v>4</v>
      </c>
      <c r="C27" s="23">
        <v>85</v>
      </c>
      <c r="D27" s="23">
        <v>51</v>
      </c>
      <c r="E27" s="24">
        <v>0</v>
      </c>
      <c r="F27" s="25">
        <f>IF(ISBLANK(C27),"",C27+D27)</f>
        <v>136</v>
      </c>
      <c r="H27" s="96"/>
      <c r="I27" s="22">
        <f t="shared" si="2"/>
        <v>4</v>
      </c>
      <c r="J27" s="27">
        <f t="shared" si="2"/>
        <v>85</v>
      </c>
      <c r="K27" s="24">
        <f t="shared" si="2"/>
        <v>51</v>
      </c>
      <c r="L27" s="24">
        <f t="shared" si="2"/>
        <v>0</v>
      </c>
      <c r="M27" s="25">
        <f>IF(ISBLANK(J27),"",J27+K27)</f>
        <v>136</v>
      </c>
    </row>
    <row r="28" spans="1:13" ht="16.5" customHeight="1" thickBot="1" thickTop="1">
      <c r="A28" s="104"/>
      <c r="B28" s="18" t="s">
        <v>5</v>
      </c>
      <c r="C28" s="19">
        <f>IF(ISNUMBER(C24),SUM(C24:C27),"")</f>
        <v>343</v>
      </c>
      <c r="D28" s="19">
        <f>IF(ISNUMBER(D24),SUM(D24:D27),"")</f>
        <v>178</v>
      </c>
      <c r="E28" s="20">
        <f>IF(ISNUMBER(E24),SUM(E24:E27),"")</f>
        <v>2</v>
      </c>
      <c r="F28" s="21">
        <f>IF(ISNUMBER(F24),SUM(F24:F27),"")</f>
        <v>521</v>
      </c>
      <c r="H28" s="97"/>
      <c r="I28" s="18" t="s">
        <v>5</v>
      </c>
      <c r="J28" s="26">
        <f>IF(ISNUMBER(J24),SUM(J24:J27),"")</f>
        <v>343</v>
      </c>
      <c r="K28" s="20">
        <f>IF(ISNUMBER(K24),SUM(K24:K27),"")</f>
        <v>178</v>
      </c>
      <c r="L28" s="20">
        <f>IF(ISNUMBER(L24),SUM(L24:L27),"")</f>
        <v>2</v>
      </c>
      <c r="M28" s="21">
        <f>IF(ISNUMBER(M24),SUM(M24:M27),"")</f>
        <v>521</v>
      </c>
    </row>
    <row r="29" spans="1:13" ht="12.75" customHeight="1">
      <c r="A29" s="102" t="s">
        <v>163</v>
      </c>
      <c r="B29" s="8">
        <v>4</v>
      </c>
      <c r="C29" s="9">
        <v>91</v>
      </c>
      <c r="D29" s="9">
        <v>33</v>
      </c>
      <c r="E29" s="14">
        <v>2</v>
      </c>
      <c r="F29" s="16">
        <f>IF(ISBLANK(C29),"",C29+D29)</f>
        <v>124</v>
      </c>
      <c r="H29" s="95" t="str">
        <f>A29</f>
        <v>Bělaška Adam</v>
      </c>
      <c r="I29" s="8">
        <f>B29</f>
        <v>4</v>
      </c>
      <c r="J29" s="12">
        <f>C29</f>
        <v>91</v>
      </c>
      <c r="K29" s="14">
        <f>D29</f>
        <v>33</v>
      </c>
      <c r="L29" s="14">
        <f>E29</f>
        <v>2</v>
      </c>
      <c r="M29" s="16">
        <f>IF(ISBLANK(J29),"",J29+K29)</f>
        <v>124</v>
      </c>
    </row>
    <row r="30" spans="1:13" ht="12.75" customHeight="1">
      <c r="A30" s="103"/>
      <c r="B30" s="10">
        <v>3</v>
      </c>
      <c r="C30" s="11">
        <v>90</v>
      </c>
      <c r="D30" s="11">
        <v>34</v>
      </c>
      <c r="E30" s="15">
        <v>2</v>
      </c>
      <c r="F30" s="17">
        <f>IF(ISBLANK(C30),"",C30+D30)</f>
        <v>124</v>
      </c>
      <c r="H30" s="96"/>
      <c r="I30" s="10">
        <f aca="true" t="shared" si="3" ref="I30:L32">B30</f>
        <v>3</v>
      </c>
      <c r="J30" s="13">
        <f t="shared" si="3"/>
        <v>90</v>
      </c>
      <c r="K30" s="15">
        <f t="shared" si="3"/>
        <v>34</v>
      </c>
      <c r="L30" s="15">
        <f t="shared" si="3"/>
        <v>2</v>
      </c>
      <c r="M30" s="17">
        <f>IF(ISBLANK(J30),"",J30+K30)</f>
        <v>124</v>
      </c>
    </row>
    <row r="31" spans="1:13" ht="12.75" customHeight="1">
      <c r="A31" s="103"/>
      <c r="B31" s="10">
        <v>1</v>
      </c>
      <c r="C31" s="11">
        <v>74</v>
      </c>
      <c r="D31" s="11">
        <v>35</v>
      </c>
      <c r="E31" s="15">
        <v>1</v>
      </c>
      <c r="F31" s="17">
        <f>IF(ISBLANK(C31),"",C31+D31)</f>
        <v>109</v>
      </c>
      <c r="H31" s="96"/>
      <c r="I31" s="10">
        <f t="shared" si="3"/>
        <v>1</v>
      </c>
      <c r="J31" s="13">
        <f t="shared" si="3"/>
        <v>74</v>
      </c>
      <c r="K31" s="15">
        <f t="shared" si="3"/>
        <v>35</v>
      </c>
      <c r="L31" s="15">
        <f t="shared" si="3"/>
        <v>1</v>
      </c>
      <c r="M31" s="17">
        <f>IF(ISBLANK(J31),"",J31+K31)</f>
        <v>109</v>
      </c>
    </row>
    <row r="32" spans="1:13" ht="12.75" customHeight="1" thickBot="1">
      <c r="A32" s="103"/>
      <c r="B32" s="22">
        <v>2</v>
      </c>
      <c r="C32" s="23">
        <v>76</v>
      </c>
      <c r="D32" s="23">
        <v>44</v>
      </c>
      <c r="E32" s="24">
        <v>2</v>
      </c>
      <c r="F32" s="25">
        <f>IF(ISBLANK(C32),"",C32+D32)</f>
        <v>120</v>
      </c>
      <c r="H32" s="96"/>
      <c r="I32" s="22">
        <f t="shared" si="3"/>
        <v>2</v>
      </c>
      <c r="J32" s="27">
        <f t="shared" si="3"/>
        <v>76</v>
      </c>
      <c r="K32" s="24">
        <f t="shared" si="3"/>
        <v>44</v>
      </c>
      <c r="L32" s="24">
        <f t="shared" si="3"/>
        <v>2</v>
      </c>
      <c r="M32" s="25">
        <f>IF(ISBLANK(J32),"",J32+K32)</f>
        <v>120</v>
      </c>
    </row>
    <row r="33" spans="1:16" ht="16.5" customHeight="1" thickBot="1" thickTop="1">
      <c r="A33" s="104"/>
      <c r="B33" s="18" t="s">
        <v>5</v>
      </c>
      <c r="C33" s="19">
        <f>IF(ISNUMBER(C29),SUM(C29:C32),"")</f>
        <v>331</v>
      </c>
      <c r="D33" s="19">
        <f>IF(ISNUMBER(D29),SUM(D29:D32),"")</f>
        <v>146</v>
      </c>
      <c r="E33" s="20">
        <f>IF(ISNUMBER(E29),SUM(E29:E32),"")</f>
        <v>7</v>
      </c>
      <c r="F33" s="21">
        <f>IF(ISNUMBER(F29),SUM(F29:F32),"")</f>
        <v>477</v>
      </c>
      <c r="H33" s="97"/>
      <c r="I33" s="18" t="s">
        <v>5</v>
      </c>
      <c r="J33" s="26">
        <f>IF(ISNUMBER(J29),SUM(J29:J32),"")</f>
        <v>331</v>
      </c>
      <c r="K33" s="20">
        <f>IF(ISNUMBER(K29),SUM(K29:K32),"")</f>
        <v>146</v>
      </c>
      <c r="L33" s="20">
        <f>IF(ISNUMBER(L29),SUM(L29:L32),"")</f>
        <v>7</v>
      </c>
      <c r="M33" s="21">
        <f>IF(ISNUMBER(M29),SUM(M29:M32),"")</f>
        <v>477</v>
      </c>
      <c r="P33" s="4" t="s">
        <v>56</v>
      </c>
    </row>
    <row r="34" ht="13.5" thickBot="1"/>
    <row r="35" spans="1:13" s="28" customFormat="1" ht="21.75" customHeight="1" thickBot="1">
      <c r="A35" s="98" t="s">
        <v>8</v>
      </c>
      <c r="B35" s="99"/>
      <c r="C35" s="29">
        <f>SUM(C28+C33)</f>
        <v>674</v>
      </c>
      <c r="D35" s="29">
        <f>SUM(D28+D33)</f>
        <v>324</v>
      </c>
      <c r="E35" s="29">
        <f>SUM(E28+E33)</f>
        <v>9</v>
      </c>
      <c r="F35" s="32">
        <f>SUM(F28+F33)</f>
        <v>998</v>
      </c>
      <c r="H35" s="98" t="s">
        <v>8</v>
      </c>
      <c r="I35" s="99"/>
      <c r="J35" s="30">
        <f>J28+J33</f>
        <v>674</v>
      </c>
      <c r="K35" s="30">
        <f>K28+K33</f>
        <v>324</v>
      </c>
      <c r="L35" s="30">
        <f>L28+L33</f>
        <v>9</v>
      </c>
      <c r="M35" s="31">
        <f>M28+M33</f>
        <v>998</v>
      </c>
    </row>
    <row r="36" ht="31.5" customHeight="1"/>
    <row r="37" spans="1:13" s="2" customFormat="1" ht="34.5" customHeight="1" thickBot="1">
      <c r="A37" s="105" t="s">
        <v>58</v>
      </c>
      <c r="B37" s="105"/>
      <c r="C37" s="105"/>
      <c r="D37" s="105"/>
      <c r="E37" s="105"/>
      <c r="F37" s="105"/>
      <c r="G37" s="1"/>
      <c r="H37" s="105" t="s">
        <v>58</v>
      </c>
      <c r="I37" s="105"/>
      <c r="J37" s="105"/>
      <c r="K37" s="105"/>
      <c r="L37" s="105"/>
      <c r="M37" s="105"/>
    </row>
    <row r="38" spans="1:13" ht="25.5" customHeight="1" thickBot="1">
      <c r="A38" s="33" t="s">
        <v>4</v>
      </c>
      <c r="B38" s="111" t="s">
        <v>164</v>
      </c>
      <c r="C38" s="111"/>
      <c r="D38" s="111"/>
      <c r="E38" s="111"/>
      <c r="F38" s="112"/>
      <c r="G38" s="3"/>
      <c r="H38" s="33" t="s">
        <v>4</v>
      </c>
      <c r="I38" s="111" t="str">
        <f>B38</f>
        <v>ŠUMPERK 3</v>
      </c>
      <c r="J38" s="111"/>
      <c r="K38" s="111"/>
      <c r="L38" s="111"/>
      <c r="M38" s="112"/>
    </row>
    <row r="39" spans="1:13" ht="12.75" customHeight="1">
      <c r="A39" s="109" t="s">
        <v>0</v>
      </c>
      <c r="B39" s="100" t="s">
        <v>1</v>
      </c>
      <c r="C39" s="106" t="s">
        <v>2</v>
      </c>
      <c r="D39" s="107"/>
      <c r="E39" s="107"/>
      <c r="F39" s="108"/>
      <c r="H39" s="109" t="s">
        <v>0</v>
      </c>
      <c r="I39" s="100" t="s">
        <v>1</v>
      </c>
      <c r="J39" s="106" t="s">
        <v>2</v>
      </c>
      <c r="K39" s="107"/>
      <c r="L39" s="107"/>
      <c r="M39" s="108"/>
    </row>
    <row r="40" spans="1:13" ht="13.5" thickBot="1">
      <c r="A40" s="110"/>
      <c r="B40" s="101"/>
      <c r="C40" s="5" t="s">
        <v>3</v>
      </c>
      <c r="D40" s="6" t="s">
        <v>6</v>
      </c>
      <c r="E40" s="6" t="s">
        <v>7</v>
      </c>
      <c r="F40" s="7" t="s">
        <v>8</v>
      </c>
      <c r="H40" s="110"/>
      <c r="I40" s="101"/>
      <c r="J40" s="5" t="s">
        <v>3</v>
      </c>
      <c r="K40" s="6" t="s">
        <v>6</v>
      </c>
      <c r="L40" s="6" t="s">
        <v>7</v>
      </c>
      <c r="M40" s="7" t="s">
        <v>8</v>
      </c>
    </row>
    <row r="41" spans="1:8" ht="13.5" thickBot="1">
      <c r="A41" s="3"/>
      <c r="H41" s="3"/>
    </row>
    <row r="42" spans="1:13" ht="12.75" customHeight="1">
      <c r="A42" s="102" t="s">
        <v>165</v>
      </c>
      <c r="B42" s="8">
        <v>1</v>
      </c>
      <c r="C42" s="9">
        <v>75</v>
      </c>
      <c r="D42" s="9">
        <v>71</v>
      </c>
      <c r="E42" s="14">
        <v>1</v>
      </c>
      <c r="F42" s="16">
        <v>146</v>
      </c>
      <c r="H42" s="95" t="str">
        <f>A42</f>
        <v>Pavel Heinisch</v>
      </c>
      <c r="I42" s="8">
        <f>B42</f>
        <v>1</v>
      </c>
      <c r="J42" s="12">
        <f>C42</f>
        <v>75</v>
      </c>
      <c r="K42" s="14">
        <f>D42</f>
        <v>71</v>
      </c>
      <c r="L42" s="14">
        <f>E42</f>
        <v>1</v>
      </c>
      <c r="M42" s="16">
        <f>IF(ISBLANK(J42),"",J42+K42)</f>
        <v>146</v>
      </c>
    </row>
    <row r="43" spans="1:13" ht="12.75" customHeight="1">
      <c r="A43" s="103"/>
      <c r="B43" s="10">
        <v>2</v>
      </c>
      <c r="C43" s="11">
        <v>88</v>
      </c>
      <c r="D43" s="11">
        <v>41</v>
      </c>
      <c r="E43" s="15">
        <v>2</v>
      </c>
      <c r="F43" s="17">
        <f>IF(ISBLANK(C43),"",C43+D43)</f>
        <v>129</v>
      </c>
      <c r="H43" s="96"/>
      <c r="I43" s="10">
        <f aca="true" t="shared" si="4" ref="I43:L45">B43</f>
        <v>2</v>
      </c>
      <c r="J43" s="13">
        <f t="shared" si="4"/>
        <v>88</v>
      </c>
      <c r="K43" s="15">
        <f t="shared" si="4"/>
        <v>41</v>
      </c>
      <c r="L43" s="15">
        <f t="shared" si="4"/>
        <v>2</v>
      </c>
      <c r="M43" s="17">
        <f>IF(ISBLANK(J43),"",J43+K43)</f>
        <v>129</v>
      </c>
    </row>
    <row r="44" spans="1:13" ht="12.75" customHeight="1">
      <c r="A44" s="103"/>
      <c r="B44" s="10">
        <v>4</v>
      </c>
      <c r="C44" s="11">
        <v>86</v>
      </c>
      <c r="D44" s="11">
        <v>35</v>
      </c>
      <c r="E44" s="15">
        <v>1</v>
      </c>
      <c r="F44" s="17">
        <f>IF(ISBLANK(C44),"",C44+D44)</f>
        <v>121</v>
      </c>
      <c r="H44" s="96"/>
      <c r="I44" s="10">
        <f t="shared" si="4"/>
        <v>4</v>
      </c>
      <c r="J44" s="13">
        <f t="shared" si="4"/>
        <v>86</v>
      </c>
      <c r="K44" s="15">
        <f t="shared" si="4"/>
        <v>35</v>
      </c>
      <c r="L44" s="15">
        <f t="shared" si="4"/>
        <v>1</v>
      </c>
      <c r="M44" s="17">
        <f>IF(ISBLANK(J44),"",J44+K44)</f>
        <v>121</v>
      </c>
    </row>
    <row r="45" spans="1:13" ht="12.75" customHeight="1" thickBot="1">
      <c r="A45" s="103"/>
      <c r="B45" s="22">
        <v>3</v>
      </c>
      <c r="C45" s="23">
        <v>82</v>
      </c>
      <c r="D45" s="23">
        <v>35</v>
      </c>
      <c r="E45" s="24">
        <v>2</v>
      </c>
      <c r="F45" s="25">
        <f>IF(ISBLANK(C45),"",C45+D45)</f>
        <v>117</v>
      </c>
      <c r="H45" s="96"/>
      <c r="I45" s="22">
        <f t="shared" si="4"/>
        <v>3</v>
      </c>
      <c r="J45" s="27">
        <f t="shared" si="4"/>
        <v>82</v>
      </c>
      <c r="K45" s="24">
        <f t="shared" si="4"/>
        <v>35</v>
      </c>
      <c r="L45" s="24">
        <f t="shared" si="4"/>
        <v>2</v>
      </c>
      <c r="M45" s="25">
        <f>IF(ISBLANK(J45),"",J45+K45)</f>
        <v>117</v>
      </c>
    </row>
    <row r="46" spans="1:13" ht="16.5" customHeight="1" thickBot="1" thickTop="1">
      <c r="A46" s="104"/>
      <c r="B46" s="18" t="s">
        <v>5</v>
      </c>
      <c r="C46" s="19">
        <f>IF(ISNUMBER(C42),SUM(C42:C45),"")</f>
        <v>331</v>
      </c>
      <c r="D46" s="19">
        <f>IF(ISNUMBER(D42),SUM(D42:D45),"")</f>
        <v>182</v>
      </c>
      <c r="E46" s="20">
        <f>IF(ISNUMBER(E42),SUM(E42:E45),"")</f>
        <v>6</v>
      </c>
      <c r="F46" s="21">
        <f>IF(ISNUMBER(F42),SUM(F42:F45),"")</f>
        <v>513</v>
      </c>
      <c r="H46" s="97"/>
      <c r="I46" s="18" t="s">
        <v>5</v>
      </c>
      <c r="J46" s="26">
        <f>IF(ISNUMBER(J42),SUM(J42:J45),"")</f>
        <v>331</v>
      </c>
      <c r="K46" s="20">
        <f>IF(ISNUMBER(K42),SUM(K42:K45),"")</f>
        <v>182</v>
      </c>
      <c r="L46" s="20">
        <f>IF(ISNUMBER(L42),SUM(L42:L45),"")</f>
        <v>6</v>
      </c>
      <c r="M46" s="21">
        <f>IF(ISNUMBER(M42),SUM(M42:M45),"")</f>
        <v>513</v>
      </c>
    </row>
    <row r="47" spans="1:13" ht="12.75" customHeight="1">
      <c r="A47" s="102" t="s">
        <v>166</v>
      </c>
      <c r="B47" s="8">
        <v>2</v>
      </c>
      <c r="C47" s="9">
        <v>88</v>
      </c>
      <c r="D47" s="9">
        <v>26</v>
      </c>
      <c r="E47" s="14">
        <v>3</v>
      </c>
      <c r="F47" s="16">
        <v>114</v>
      </c>
      <c r="H47" s="95" t="str">
        <f>A47</f>
        <v>Milan Vymazal</v>
      </c>
      <c r="I47" s="8">
        <f>B47</f>
        <v>2</v>
      </c>
      <c r="J47" s="12">
        <f>C47</f>
        <v>88</v>
      </c>
      <c r="K47" s="14">
        <f>D47</f>
        <v>26</v>
      </c>
      <c r="L47" s="14">
        <f>E47</f>
        <v>3</v>
      </c>
      <c r="M47" s="16">
        <f>IF(ISBLANK(J47),"",J47+K47)</f>
        <v>114</v>
      </c>
    </row>
    <row r="48" spans="1:13" ht="12.75" customHeight="1">
      <c r="A48" s="103"/>
      <c r="B48" s="10">
        <v>1</v>
      </c>
      <c r="C48" s="11">
        <v>87</v>
      </c>
      <c r="D48" s="11">
        <v>34</v>
      </c>
      <c r="E48" s="15">
        <v>3</v>
      </c>
      <c r="F48" s="17">
        <f>IF(ISBLANK(C48),"",C48+D48)</f>
        <v>121</v>
      </c>
      <c r="H48" s="96"/>
      <c r="I48" s="10">
        <f aca="true" t="shared" si="5" ref="I48:L50">B48</f>
        <v>1</v>
      </c>
      <c r="J48" s="13">
        <f t="shared" si="5"/>
        <v>87</v>
      </c>
      <c r="K48" s="15">
        <f t="shared" si="5"/>
        <v>34</v>
      </c>
      <c r="L48" s="15">
        <f t="shared" si="5"/>
        <v>3</v>
      </c>
      <c r="M48" s="17">
        <f>IF(ISBLANK(J48),"",J48+K48)</f>
        <v>121</v>
      </c>
    </row>
    <row r="49" spans="1:13" ht="12.75" customHeight="1">
      <c r="A49" s="103"/>
      <c r="B49" s="10">
        <v>3</v>
      </c>
      <c r="C49" s="11">
        <v>76</v>
      </c>
      <c r="D49" s="11">
        <v>44</v>
      </c>
      <c r="E49" s="15">
        <v>0</v>
      </c>
      <c r="F49" s="17">
        <f>IF(ISBLANK(C49),"",C49+D49)</f>
        <v>120</v>
      </c>
      <c r="H49" s="96"/>
      <c r="I49" s="10">
        <f t="shared" si="5"/>
        <v>3</v>
      </c>
      <c r="J49" s="13">
        <f t="shared" si="5"/>
        <v>76</v>
      </c>
      <c r="K49" s="15">
        <f t="shared" si="5"/>
        <v>44</v>
      </c>
      <c r="L49" s="15">
        <f t="shared" si="5"/>
        <v>0</v>
      </c>
      <c r="M49" s="17">
        <f>IF(ISBLANK(J49),"",J49+K49)</f>
        <v>120</v>
      </c>
    </row>
    <row r="50" spans="1:13" ht="12.75" customHeight="1" thickBot="1">
      <c r="A50" s="103"/>
      <c r="B50" s="22">
        <v>4</v>
      </c>
      <c r="C50" s="23">
        <v>80</v>
      </c>
      <c r="D50" s="23">
        <v>43</v>
      </c>
      <c r="E50" s="24">
        <v>0</v>
      </c>
      <c r="F50" s="25">
        <v>123</v>
      </c>
      <c r="H50" s="96"/>
      <c r="I50" s="22">
        <f t="shared" si="5"/>
        <v>4</v>
      </c>
      <c r="J50" s="27">
        <f t="shared" si="5"/>
        <v>80</v>
      </c>
      <c r="K50" s="24">
        <f t="shared" si="5"/>
        <v>43</v>
      </c>
      <c r="L50" s="24">
        <f t="shared" si="5"/>
        <v>0</v>
      </c>
      <c r="M50" s="25">
        <f>IF(ISBLANK(J50),"",J50+K50)</f>
        <v>123</v>
      </c>
    </row>
    <row r="51" spans="1:13" ht="16.5" customHeight="1" thickBot="1" thickTop="1">
      <c r="A51" s="104"/>
      <c r="B51" s="18" t="s">
        <v>5</v>
      </c>
      <c r="C51" s="19">
        <f>IF(ISNUMBER(C47),SUM(C47:C50),"")</f>
        <v>331</v>
      </c>
      <c r="D51" s="19">
        <f>IF(ISNUMBER(D47),SUM(D47:D50),"")</f>
        <v>147</v>
      </c>
      <c r="E51" s="20">
        <f>IF(ISNUMBER(E47),SUM(E47:E50),"")</f>
        <v>6</v>
      </c>
      <c r="F51" s="21">
        <f>IF(ISNUMBER(F47),SUM(F47:F50),"")</f>
        <v>478</v>
      </c>
      <c r="H51" s="97"/>
      <c r="I51" s="18" t="s">
        <v>5</v>
      </c>
      <c r="J51" s="26">
        <f>IF(ISNUMBER(J47),SUM(J47:J50),"")</f>
        <v>331</v>
      </c>
      <c r="K51" s="20">
        <f>IF(ISNUMBER(K47),SUM(K47:K50),"")</f>
        <v>147</v>
      </c>
      <c r="L51" s="20">
        <f>IF(ISNUMBER(L47),SUM(L47:L50),"")</f>
        <v>6</v>
      </c>
      <c r="M51" s="21">
        <f>IF(ISNUMBER(M47),SUM(M47:M50),"")</f>
        <v>478</v>
      </c>
    </row>
    <row r="52" ht="13.5" thickBot="1"/>
    <row r="53" spans="1:13" s="28" customFormat="1" ht="21.75" customHeight="1" thickBot="1">
      <c r="A53" s="98" t="s">
        <v>8</v>
      </c>
      <c r="B53" s="99"/>
      <c r="C53" s="29">
        <f>SUM(C46+C51)</f>
        <v>662</v>
      </c>
      <c r="D53" s="29">
        <f>SUM(D46+D51)</f>
        <v>329</v>
      </c>
      <c r="E53" s="29">
        <f>SUM(E46+E51)</f>
        <v>12</v>
      </c>
      <c r="F53" s="32">
        <f>SUM(F46+F51)</f>
        <v>991</v>
      </c>
      <c r="H53" s="98" t="s">
        <v>8</v>
      </c>
      <c r="I53" s="99"/>
      <c r="J53" s="30">
        <f>J46+J51</f>
        <v>662</v>
      </c>
      <c r="K53" s="30">
        <f>K46+K51</f>
        <v>329</v>
      </c>
      <c r="L53" s="30">
        <f>L46+L51</f>
        <v>12</v>
      </c>
      <c r="M53" s="31">
        <f>M46+M51</f>
        <v>991</v>
      </c>
    </row>
  </sheetData>
  <sheetProtection/>
  <mergeCells count="48">
    <mergeCell ref="A42:A46"/>
    <mergeCell ref="H42:H46"/>
    <mergeCell ref="A47:A51"/>
    <mergeCell ref="H47:H51"/>
    <mergeCell ref="A53:B53"/>
    <mergeCell ref="H53:I53"/>
    <mergeCell ref="A37:F37"/>
    <mergeCell ref="H37:M37"/>
    <mergeCell ref="B38:F38"/>
    <mergeCell ref="I38:M38"/>
    <mergeCell ref="A39:A40"/>
    <mergeCell ref="B39:B40"/>
    <mergeCell ref="C39:F39"/>
    <mergeCell ref="H39:H40"/>
    <mergeCell ref="I39:I40"/>
    <mergeCell ref="J39:M39"/>
    <mergeCell ref="A24:A28"/>
    <mergeCell ref="H24:H28"/>
    <mergeCell ref="A29:A33"/>
    <mergeCell ref="H29:H33"/>
    <mergeCell ref="A35:B35"/>
    <mergeCell ref="H35:I35"/>
    <mergeCell ref="A19:F19"/>
    <mergeCell ref="H19:M19"/>
    <mergeCell ref="B20:F20"/>
    <mergeCell ref="I20:M20"/>
    <mergeCell ref="A21:A22"/>
    <mergeCell ref="B21:B22"/>
    <mergeCell ref="C21:F21"/>
    <mergeCell ref="H21:H22"/>
    <mergeCell ref="I21:I22"/>
    <mergeCell ref="J21:M21"/>
    <mergeCell ref="A6:A10"/>
    <mergeCell ref="H6:H10"/>
    <mergeCell ref="A11:A15"/>
    <mergeCell ref="H11:H15"/>
    <mergeCell ref="A17:B17"/>
    <mergeCell ref="H17:I17"/>
    <mergeCell ref="A1:F1"/>
    <mergeCell ref="H1:M1"/>
    <mergeCell ref="B2:F2"/>
    <mergeCell ref="I2:M2"/>
    <mergeCell ref="A3:A4"/>
    <mergeCell ref="B3:B4"/>
    <mergeCell ref="C3:F3"/>
    <mergeCell ref="H3:H4"/>
    <mergeCell ref="I3:I4"/>
    <mergeCell ref="J3:M3"/>
  </mergeCells>
  <printOptions horizontalCentered="1" verticalCentered="1"/>
  <pageMargins left="0.3937007874015748" right="0.3937007874015748" top="0.6692913385826772" bottom="0.35433070866141736" header="0.2755905511811024" footer="0.2362204724409449"/>
  <pageSetup orientation="portrait" paperSize="9" scale="90" r:id="rId10"/>
  <legacyDrawing r:id="rId9"/>
  <oleObjects>
    <oleObject progId="Document" shapeId="240000" r:id="rId1"/>
    <oleObject progId="Document" shapeId="240001" r:id="rId2"/>
    <oleObject progId="Document" shapeId="240002" r:id="rId3"/>
    <oleObject progId="Document" shapeId="240003" r:id="rId4"/>
    <oleObject progId="Document" shapeId="240004" r:id="rId5"/>
    <oleObject progId="Document" shapeId="240005" r:id="rId6"/>
    <oleObject progId="Document" shapeId="240006" r:id="rId7"/>
    <oleObject progId="Document" shapeId="240007" r:id="rId8"/>
  </oleObjects>
</worksheet>
</file>

<file path=xl/worksheets/sheet25.xml><?xml version="1.0" encoding="utf-8"?>
<worksheet xmlns="http://schemas.openxmlformats.org/spreadsheetml/2006/main" xmlns:r="http://schemas.openxmlformats.org/officeDocument/2006/relationships">
  <dimension ref="A1:F21"/>
  <sheetViews>
    <sheetView showGridLines="0" zoomScalePageLayoutView="0" workbookViewId="0" topLeftCell="A4">
      <selection activeCell="C19" sqref="C19"/>
    </sheetView>
  </sheetViews>
  <sheetFormatPr defaultColWidth="9.140625" defaultRowHeight="15"/>
  <cols>
    <col min="1" max="1" width="4.7109375" style="37" customWidth="1"/>
    <col min="2" max="2" width="26.8515625" style="37" customWidth="1"/>
    <col min="3" max="5" width="10.7109375" style="37" customWidth="1"/>
    <col min="6" max="6" width="4.7109375" style="37" customWidth="1"/>
    <col min="7" max="16384" width="9.140625" style="37" customWidth="1"/>
  </cols>
  <sheetData>
    <row r="1" spans="1:6" ht="55.5" customHeight="1" thickBot="1">
      <c r="A1" s="34"/>
      <c r="B1" s="35"/>
      <c r="C1" s="35"/>
      <c r="D1" s="35"/>
      <c r="E1" s="35"/>
      <c r="F1" s="36"/>
    </row>
    <row r="2" spans="1:6" ht="27.75" customHeight="1" thickBot="1">
      <c r="A2" s="38"/>
      <c r="B2" s="64" t="s">
        <v>13</v>
      </c>
      <c r="C2" s="118" t="str">
        <f>'zápis 12'!B2</f>
        <v>SOKOL MACHOVÁ 1</v>
      </c>
      <c r="D2" s="118"/>
      <c r="E2" s="119"/>
      <c r="F2" s="39"/>
    </row>
    <row r="3" spans="1:6" ht="27.75" customHeight="1" thickBot="1">
      <c r="A3" s="38"/>
      <c r="B3" s="65" t="s">
        <v>9</v>
      </c>
      <c r="C3" s="53" t="s">
        <v>10</v>
      </c>
      <c r="D3" s="40" t="s">
        <v>11</v>
      </c>
      <c r="E3" s="41" t="s">
        <v>12</v>
      </c>
      <c r="F3" s="39"/>
    </row>
    <row r="4" spans="1:6" ht="27.75" customHeight="1" thickTop="1">
      <c r="A4" s="38"/>
      <c r="B4" s="69" t="str">
        <f>'zápis 12'!A6</f>
        <v>Laga Michal</v>
      </c>
      <c r="C4" s="55">
        <f>'zápis 12'!C10</f>
        <v>344</v>
      </c>
      <c r="D4" s="55">
        <f>'zápis 12'!D10</f>
        <v>148</v>
      </c>
      <c r="E4" s="43">
        <f>SUM(C4:D4)</f>
        <v>492</v>
      </c>
      <c r="F4" s="39"/>
    </row>
    <row r="5" spans="1:6" ht="27.75" customHeight="1" thickBot="1">
      <c r="A5" s="38"/>
      <c r="B5" s="62" t="str">
        <f>'zápis 12'!A11</f>
        <v>Hrančík Roman</v>
      </c>
      <c r="C5" s="54">
        <f>'zápis 12'!C15</f>
        <v>336</v>
      </c>
      <c r="D5" s="54">
        <f>'zápis 12'!D15</f>
        <v>142</v>
      </c>
      <c r="E5" s="52">
        <f>SUM(C5:D5)</f>
        <v>478</v>
      </c>
      <c r="F5" s="39"/>
    </row>
    <row r="6" spans="1:6" ht="27.75" customHeight="1" thickBot="1">
      <c r="A6" s="38"/>
      <c r="B6" s="66" t="s">
        <v>8</v>
      </c>
      <c r="C6" s="63">
        <f>SUM(C4:C5)</f>
        <v>680</v>
      </c>
      <c r="D6" s="47">
        <f>SUM(D4:D5)</f>
        <v>290</v>
      </c>
      <c r="E6" s="46">
        <f>SUM(E4:E5)</f>
        <v>970</v>
      </c>
      <c r="F6" s="39"/>
    </row>
    <row r="7" spans="1:6" ht="27.75" customHeight="1">
      <c r="A7" s="48"/>
      <c r="B7" s="49"/>
      <c r="C7" s="50"/>
      <c r="D7" s="50"/>
      <c r="E7" s="50"/>
      <c r="F7" s="51"/>
    </row>
    <row r="8" spans="1:6" ht="55.5" customHeight="1" thickBot="1">
      <c r="A8" s="34"/>
      <c r="B8" s="35"/>
      <c r="C8" s="35"/>
      <c r="D8" s="35"/>
      <c r="E8" s="35"/>
      <c r="F8" s="36"/>
    </row>
    <row r="9" spans="1:6" ht="27.75" customHeight="1" thickBot="1">
      <c r="A9" s="38"/>
      <c r="B9" s="64" t="s">
        <v>13</v>
      </c>
      <c r="C9" s="116" t="str">
        <f>'zápis 12'!B20</f>
        <v>SOKOL MACHOVÁ 2</v>
      </c>
      <c r="D9" s="116"/>
      <c r="E9" s="117"/>
      <c r="F9" s="39"/>
    </row>
    <row r="10" spans="1:6" ht="27.75" customHeight="1" thickBot="1">
      <c r="A10" s="38"/>
      <c r="B10" s="65" t="s">
        <v>9</v>
      </c>
      <c r="C10" s="53" t="s">
        <v>10</v>
      </c>
      <c r="D10" s="40" t="s">
        <v>11</v>
      </c>
      <c r="E10" s="41" t="s">
        <v>12</v>
      </c>
      <c r="F10" s="39"/>
    </row>
    <row r="11" spans="1:6" ht="27.75" customHeight="1" thickTop="1">
      <c r="A11" s="38"/>
      <c r="B11" s="68" t="str">
        <f>'zápis 12'!A24</f>
        <v>Dovrtěl Milan</v>
      </c>
      <c r="C11" s="55">
        <f>'zápis 12'!C28</f>
        <v>343</v>
      </c>
      <c r="D11" s="42">
        <f>'zápis 12'!D28</f>
        <v>178</v>
      </c>
      <c r="E11" s="43">
        <f>SUM(C11:D11)</f>
        <v>521</v>
      </c>
      <c r="F11" s="39"/>
    </row>
    <row r="12" spans="1:6" ht="27.75" customHeight="1" thickBot="1">
      <c r="A12" s="38"/>
      <c r="B12" s="68" t="str">
        <f>'zápis 12'!A29</f>
        <v>Bělaška Adam</v>
      </c>
      <c r="C12" s="67">
        <f>'zápis 12'!C33</f>
        <v>331</v>
      </c>
      <c r="D12" s="44">
        <f>'zápis 12'!D33</f>
        <v>146</v>
      </c>
      <c r="E12" s="45">
        <f>SUM(C12:D12)</f>
        <v>477</v>
      </c>
      <c r="F12" s="39"/>
    </row>
    <row r="13" spans="1:6" ht="27.75" customHeight="1" thickBot="1">
      <c r="A13" s="38"/>
      <c r="B13" s="66" t="s">
        <v>8</v>
      </c>
      <c r="C13" s="63">
        <f>SUM(C11:C12)</f>
        <v>674</v>
      </c>
      <c r="D13" s="46">
        <f>SUM(D11:D12)</f>
        <v>324</v>
      </c>
      <c r="E13" s="46">
        <f>SUM(E11:E12)</f>
        <v>998</v>
      </c>
      <c r="F13" s="39"/>
    </row>
    <row r="14" spans="1:6" ht="27.75" customHeight="1">
      <c r="A14" s="48"/>
      <c r="B14" s="49"/>
      <c r="C14" s="50"/>
      <c r="D14" s="50"/>
      <c r="E14" s="50"/>
      <c r="F14" s="51"/>
    </row>
    <row r="15" spans="1:6" ht="55.5" customHeight="1" thickBot="1">
      <c r="A15" s="34"/>
      <c r="B15" s="35"/>
      <c r="C15" s="35"/>
      <c r="D15" s="35"/>
      <c r="E15" s="35"/>
      <c r="F15" s="36"/>
    </row>
    <row r="16" spans="1:6" ht="27.75" customHeight="1" thickBot="1">
      <c r="A16" s="38"/>
      <c r="B16" s="64" t="s">
        <v>13</v>
      </c>
      <c r="C16" s="116" t="str">
        <f>'zápis 12'!B38</f>
        <v>ŠUMPERK 3</v>
      </c>
      <c r="D16" s="116"/>
      <c r="E16" s="117"/>
      <c r="F16" s="39"/>
    </row>
    <row r="17" spans="1:6" ht="27.75" customHeight="1" thickBot="1">
      <c r="A17" s="38"/>
      <c r="B17" s="65" t="s">
        <v>9</v>
      </c>
      <c r="C17" s="53" t="s">
        <v>10</v>
      </c>
      <c r="D17" s="40" t="s">
        <v>11</v>
      </c>
      <c r="E17" s="41" t="s">
        <v>12</v>
      </c>
      <c r="F17" s="39"/>
    </row>
    <row r="18" spans="1:6" ht="27.75" customHeight="1" thickTop="1">
      <c r="A18" s="38"/>
      <c r="B18" s="68" t="str">
        <f>'zápis 12'!A42</f>
        <v>Pavel Heinisch</v>
      </c>
      <c r="C18" s="55">
        <f>'zápis 12'!C46</f>
        <v>331</v>
      </c>
      <c r="D18" s="42">
        <f>'zápis 12'!D46</f>
        <v>182</v>
      </c>
      <c r="E18" s="43">
        <f>SUM(C18:D18)</f>
        <v>513</v>
      </c>
      <c r="F18" s="39"/>
    </row>
    <row r="19" spans="1:6" ht="27.75" customHeight="1" thickBot="1">
      <c r="A19" s="38"/>
      <c r="B19" s="68" t="str">
        <f>'zápis 12'!A47</f>
        <v>Milan Vymazal</v>
      </c>
      <c r="C19" s="67">
        <f>'zápis 12'!C51</f>
        <v>331</v>
      </c>
      <c r="D19" s="44">
        <f>'zápis 12'!D51</f>
        <v>147</v>
      </c>
      <c r="E19" s="45">
        <f>SUM(C19:D19)</f>
        <v>478</v>
      </c>
      <c r="F19" s="39"/>
    </row>
    <row r="20" spans="1:6" ht="27.75" customHeight="1" thickBot="1">
      <c r="A20" s="38"/>
      <c r="B20" s="66" t="s">
        <v>8</v>
      </c>
      <c r="C20" s="63">
        <f>SUM(C18:C19)</f>
        <v>662</v>
      </c>
      <c r="D20" s="46">
        <f>SUM(D18:D19)</f>
        <v>329</v>
      </c>
      <c r="E20" s="46">
        <f>SUM(E18:E19)</f>
        <v>991</v>
      </c>
      <c r="F20" s="39"/>
    </row>
    <row r="21" spans="1:6" ht="27.75" customHeight="1">
      <c r="A21" s="48"/>
      <c r="B21" s="49"/>
      <c r="C21" s="50"/>
      <c r="D21" s="50"/>
      <c r="E21" s="50"/>
      <c r="F21" s="51"/>
    </row>
  </sheetData>
  <sheetProtection/>
  <mergeCells count="3">
    <mergeCell ref="C2:E2"/>
    <mergeCell ref="C9:E9"/>
    <mergeCell ref="C16:E16"/>
  </mergeCells>
  <printOptions horizontalCentered="1" verticalCentered="1"/>
  <pageMargins left="0.7874015748031497" right="0.7874015748031497" top="0.2362204724409449" bottom="0.2362204724409449" header="0.2362204724409449" footer="0.2755905511811024"/>
  <pageSetup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53"/>
  <sheetViews>
    <sheetView zoomScalePageLayoutView="0" workbookViewId="0" topLeftCell="A22">
      <selection activeCell="T42" sqref="T42"/>
    </sheetView>
  </sheetViews>
  <sheetFormatPr defaultColWidth="9.140625" defaultRowHeight="15"/>
  <cols>
    <col min="1" max="1" width="14.8515625" style="4" customWidth="1"/>
    <col min="2" max="6" width="7.140625" style="4" customWidth="1"/>
    <col min="7" max="7" width="1.57421875" style="4" customWidth="1"/>
    <col min="8" max="8" width="14.8515625" style="4" customWidth="1"/>
    <col min="9" max="13" width="7.140625" style="4" customWidth="1"/>
    <col min="14" max="16384" width="9.140625" style="4" customWidth="1"/>
  </cols>
  <sheetData>
    <row r="1" spans="1:13" s="2" customFormat="1" ht="34.5" customHeight="1" thickBot="1">
      <c r="A1" s="105" t="s">
        <v>58</v>
      </c>
      <c r="B1" s="105"/>
      <c r="C1" s="105"/>
      <c r="D1" s="105"/>
      <c r="E1" s="105"/>
      <c r="F1" s="105"/>
      <c r="G1" s="1"/>
      <c r="H1" s="105" t="s">
        <v>58</v>
      </c>
      <c r="I1" s="105"/>
      <c r="J1" s="105"/>
      <c r="K1" s="105"/>
      <c r="L1" s="105"/>
      <c r="M1" s="105"/>
    </row>
    <row r="2" spans="1:13" ht="25.5" customHeight="1" thickBot="1">
      <c r="A2" s="33" t="s">
        <v>4</v>
      </c>
      <c r="B2" s="111" t="s">
        <v>168</v>
      </c>
      <c r="C2" s="111"/>
      <c r="D2" s="111"/>
      <c r="E2" s="111"/>
      <c r="F2" s="112"/>
      <c r="G2" s="3"/>
      <c r="H2" s="33" t="s">
        <v>4</v>
      </c>
      <c r="I2" s="111" t="str">
        <f>B2</f>
        <v>ZÁBŘEH 6</v>
      </c>
      <c r="J2" s="111"/>
      <c r="K2" s="111"/>
      <c r="L2" s="111"/>
      <c r="M2" s="112"/>
    </row>
    <row r="3" spans="1:13" ht="12.75" customHeight="1">
      <c r="A3" s="109" t="s">
        <v>0</v>
      </c>
      <c r="B3" s="100" t="s">
        <v>1</v>
      </c>
      <c r="C3" s="106" t="s">
        <v>2</v>
      </c>
      <c r="D3" s="107"/>
      <c r="E3" s="107"/>
      <c r="F3" s="108"/>
      <c r="H3" s="109" t="s">
        <v>0</v>
      </c>
      <c r="I3" s="100" t="s">
        <v>1</v>
      </c>
      <c r="J3" s="106" t="s">
        <v>2</v>
      </c>
      <c r="K3" s="107"/>
      <c r="L3" s="107"/>
      <c r="M3" s="108"/>
    </row>
    <row r="4" spans="1:13" ht="13.5" thickBot="1">
      <c r="A4" s="110"/>
      <c r="B4" s="101"/>
      <c r="C4" s="5" t="s">
        <v>3</v>
      </c>
      <c r="D4" s="6" t="s">
        <v>6</v>
      </c>
      <c r="E4" s="6" t="s">
        <v>7</v>
      </c>
      <c r="F4" s="7" t="s">
        <v>8</v>
      </c>
      <c r="H4" s="110"/>
      <c r="I4" s="101"/>
      <c r="J4" s="5" t="s">
        <v>3</v>
      </c>
      <c r="K4" s="6" t="s">
        <v>6</v>
      </c>
      <c r="L4" s="6" t="s">
        <v>7</v>
      </c>
      <c r="M4" s="7" t="s">
        <v>8</v>
      </c>
    </row>
    <row r="5" spans="1:8" ht="13.5" thickBot="1">
      <c r="A5" s="3"/>
      <c r="H5" s="3"/>
    </row>
    <row r="6" spans="1:13" ht="12.75" customHeight="1">
      <c r="A6" s="121" t="s">
        <v>169</v>
      </c>
      <c r="B6" s="8">
        <v>1</v>
      </c>
      <c r="C6" s="9">
        <v>88</v>
      </c>
      <c r="D6" s="9">
        <v>42</v>
      </c>
      <c r="E6" s="14">
        <v>1</v>
      </c>
      <c r="F6" s="16">
        <f>IF(ISBLANK(C6),"",C6+D6)</f>
        <v>130</v>
      </c>
      <c r="H6" s="95" t="str">
        <f>A6</f>
        <v>Sitta Martin</v>
      </c>
      <c r="I6" s="8">
        <f>B6</f>
        <v>1</v>
      </c>
      <c r="J6" s="12">
        <f>C6</f>
        <v>88</v>
      </c>
      <c r="K6" s="14">
        <f>D6</f>
        <v>42</v>
      </c>
      <c r="L6" s="14">
        <f>E6</f>
        <v>1</v>
      </c>
      <c r="M6" s="16">
        <f>IF(ISBLANK(J6),"",J6+K6)</f>
        <v>130</v>
      </c>
    </row>
    <row r="7" spans="1:13" ht="12.75" customHeight="1">
      <c r="A7" s="122"/>
      <c r="B7" s="10">
        <v>2</v>
      </c>
      <c r="C7" s="11">
        <v>99</v>
      </c>
      <c r="D7" s="11">
        <v>35</v>
      </c>
      <c r="E7" s="15">
        <v>1</v>
      </c>
      <c r="F7" s="17">
        <f>IF(ISBLANK(C7),"",C7+D7)</f>
        <v>134</v>
      </c>
      <c r="H7" s="96"/>
      <c r="I7" s="10">
        <f aca="true" t="shared" si="0" ref="I7:L9">B7</f>
        <v>2</v>
      </c>
      <c r="J7" s="13">
        <f t="shared" si="0"/>
        <v>99</v>
      </c>
      <c r="K7" s="15">
        <f t="shared" si="0"/>
        <v>35</v>
      </c>
      <c r="L7" s="15">
        <f t="shared" si="0"/>
        <v>1</v>
      </c>
      <c r="M7" s="17">
        <f>IF(ISBLANK(J7),"",J7+K7)</f>
        <v>134</v>
      </c>
    </row>
    <row r="8" spans="1:13" ht="12.75" customHeight="1">
      <c r="A8" s="122"/>
      <c r="B8" s="10">
        <v>4</v>
      </c>
      <c r="C8" s="11">
        <v>93</v>
      </c>
      <c r="D8" s="11">
        <v>45</v>
      </c>
      <c r="E8" s="15">
        <v>2</v>
      </c>
      <c r="F8" s="17">
        <f>IF(ISBLANK(C8),"",C8+D8)</f>
        <v>138</v>
      </c>
      <c r="H8" s="96"/>
      <c r="I8" s="10">
        <f t="shared" si="0"/>
        <v>4</v>
      </c>
      <c r="J8" s="13">
        <f t="shared" si="0"/>
        <v>93</v>
      </c>
      <c r="K8" s="15">
        <f t="shared" si="0"/>
        <v>45</v>
      </c>
      <c r="L8" s="15">
        <f t="shared" si="0"/>
        <v>2</v>
      </c>
      <c r="M8" s="17">
        <f>IF(ISBLANK(J8),"",J8+K8)</f>
        <v>138</v>
      </c>
    </row>
    <row r="9" spans="1:13" ht="12.75" customHeight="1" thickBot="1">
      <c r="A9" s="122"/>
      <c r="B9" s="22">
        <v>3</v>
      </c>
      <c r="C9" s="23">
        <v>84</v>
      </c>
      <c r="D9" s="23">
        <v>36</v>
      </c>
      <c r="E9" s="24">
        <v>0</v>
      </c>
      <c r="F9" s="25">
        <f>IF(ISBLANK(C9),"",C9+D9)</f>
        <v>120</v>
      </c>
      <c r="H9" s="96"/>
      <c r="I9" s="22">
        <f t="shared" si="0"/>
        <v>3</v>
      </c>
      <c r="J9" s="27">
        <f t="shared" si="0"/>
        <v>84</v>
      </c>
      <c r="K9" s="24">
        <f t="shared" si="0"/>
        <v>36</v>
      </c>
      <c r="L9" s="24">
        <f t="shared" si="0"/>
        <v>0</v>
      </c>
      <c r="M9" s="25">
        <f>IF(ISBLANK(J9),"",J9+K9)</f>
        <v>120</v>
      </c>
    </row>
    <row r="10" spans="1:13" ht="16.5" customHeight="1" thickBot="1" thickTop="1">
      <c r="A10" s="123"/>
      <c r="B10" s="18" t="s">
        <v>5</v>
      </c>
      <c r="C10" s="19">
        <f>IF(ISNUMBER(C6),SUM(C6:C9),"")</f>
        <v>364</v>
      </c>
      <c r="D10" s="19">
        <f>IF(ISNUMBER(D6),SUM(D6:D9),"")</f>
        <v>158</v>
      </c>
      <c r="E10" s="20">
        <f>IF(ISNUMBER(E6),SUM(E6:E9),"")</f>
        <v>4</v>
      </c>
      <c r="F10" s="21">
        <f>IF(ISNUMBER(F6),SUM(F6:F9),"")</f>
        <v>522</v>
      </c>
      <c r="H10" s="97"/>
      <c r="I10" s="18" t="s">
        <v>5</v>
      </c>
      <c r="J10" s="26">
        <f>IF(ISNUMBER(J6),SUM(J6:J9),"")</f>
        <v>364</v>
      </c>
      <c r="K10" s="20">
        <f>IF(ISNUMBER(K6),SUM(K6:K9),"")</f>
        <v>158</v>
      </c>
      <c r="L10" s="20">
        <f>IF(ISNUMBER(L6),SUM(L6:L9),"")</f>
        <v>4</v>
      </c>
      <c r="M10" s="21">
        <f>IF(ISNUMBER(M6),SUM(M6:M9),"")</f>
        <v>522</v>
      </c>
    </row>
    <row r="11" spans="1:13" ht="12.75" customHeight="1">
      <c r="A11" s="102" t="s">
        <v>172</v>
      </c>
      <c r="B11" s="8">
        <v>3</v>
      </c>
      <c r="C11" s="9">
        <v>85</v>
      </c>
      <c r="D11" s="9">
        <v>41</v>
      </c>
      <c r="E11" s="14">
        <v>0</v>
      </c>
      <c r="F11" s="16">
        <f>IF(ISBLANK(C11),"",C11+D11)</f>
        <v>126</v>
      </c>
      <c r="H11" s="95" t="str">
        <f>A11</f>
        <v>   Sitta Josef</v>
      </c>
      <c r="I11" s="8">
        <f>B11</f>
        <v>3</v>
      </c>
      <c r="J11" s="12">
        <f>C11</f>
        <v>85</v>
      </c>
      <c r="K11" s="14">
        <f>D11</f>
        <v>41</v>
      </c>
      <c r="L11" s="14">
        <f>E11</f>
        <v>0</v>
      </c>
      <c r="M11" s="16">
        <f>IF(ISBLANK(J11),"",J11+K11)</f>
        <v>126</v>
      </c>
    </row>
    <row r="12" spans="1:13" ht="12.75" customHeight="1">
      <c r="A12" s="103"/>
      <c r="B12" s="10">
        <v>4</v>
      </c>
      <c r="C12" s="11">
        <v>72</v>
      </c>
      <c r="D12" s="11">
        <v>40</v>
      </c>
      <c r="E12" s="15">
        <v>0</v>
      </c>
      <c r="F12" s="17">
        <f>IF(ISBLANK(C12),"",C12+D12)</f>
        <v>112</v>
      </c>
      <c r="H12" s="96"/>
      <c r="I12" s="10">
        <f aca="true" t="shared" si="1" ref="I12:L14">B12</f>
        <v>4</v>
      </c>
      <c r="J12" s="13">
        <f t="shared" si="1"/>
        <v>72</v>
      </c>
      <c r="K12" s="15">
        <f t="shared" si="1"/>
        <v>40</v>
      </c>
      <c r="L12" s="15">
        <f t="shared" si="1"/>
        <v>0</v>
      </c>
      <c r="M12" s="17">
        <f>IF(ISBLANK(J12),"",J12+K12)</f>
        <v>112</v>
      </c>
    </row>
    <row r="13" spans="1:13" ht="12.75" customHeight="1">
      <c r="A13" s="103"/>
      <c r="B13" s="10">
        <v>2</v>
      </c>
      <c r="C13" s="11">
        <v>97</v>
      </c>
      <c r="D13" s="11">
        <v>45</v>
      </c>
      <c r="E13" s="15">
        <v>0</v>
      </c>
      <c r="F13" s="17">
        <f>IF(ISBLANK(C13),"",C13+D13)</f>
        <v>142</v>
      </c>
      <c r="H13" s="96"/>
      <c r="I13" s="10">
        <f t="shared" si="1"/>
        <v>2</v>
      </c>
      <c r="J13" s="13">
        <f t="shared" si="1"/>
        <v>97</v>
      </c>
      <c r="K13" s="15">
        <f t="shared" si="1"/>
        <v>45</v>
      </c>
      <c r="L13" s="15">
        <f t="shared" si="1"/>
        <v>0</v>
      </c>
      <c r="M13" s="17">
        <f>IF(ISBLANK(J13),"",J13+K13)</f>
        <v>142</v>
      </c>
    </row>
    <row r="14" spans="1:13" ht="12.75" customHeight="1" thickBot="1">
      <c r="A14" s="103"/>
      <c r="B14" s="22">
        <v>1</v>
      </c>
      <c r="C14" s="23">
        <v>83</v>
      </c>
      <c r="D14" s="23">
        <v>36</v>
      </c>
      <c r="E14" s="24">
        <v>2</v>
      </c>
      <c r="F14" s="25">
        <f>IF(ISBLANK(C14),"",C14+D14)</f>
        <v>119</v>
      </c>
      <c r="H14" s="96"/>
      <c r="I14" s="22">
        <f t="shared" si="1"/>
        <v>1</v>
      </c>
      <c r="J14" s="27">
        <f t="shared" si="1"/>
        <v>83</v>
      </c>
      <c r="K14" s="24">
        <f t="shared" si="1"/>
        <v>36</v>
      </c>
      <c r="L14" s="24">
        <f t="shared" si="1"/>
        <v>2</v>
      </c>
      <c r="M14" s="25">
        <f>IF(ISBLANK(J14),"",J14+K14)</f>
        <v>119</v>
      </c>
    </row>
    <row r="15" spans="1:13" ht="16.5" customHeight="1" thickBot="1" thickTop="1">
      <c r="A15" s="104"/>
      <c r="B15" s="18" t="s">
        <v>5</v>
      </c>
      <c r="C15" s="19">
        <f>IF(ISNUMBER(C11),SUM(C11:C14),"")</f>
        <v>337</v>
      </c>
      <c r="D15" s="19">
        <f>IF(ISNUMBER(D11),SUM(D11:D14),"")</f>
        <v>162</v>
      </c>
      <c r="E15" s="20">
        <f>IF(ISNUMBER(E11),SUM(E11:E14),"")</f>
        <v>2</v>
      </c>
      <c r="F15" s="21">
        <f>IF(ISNUMBER(F11),SUM(F11:F14),"")</f>
        <v>499</v>
      </c>
      <c r="H15" s="97"/>
      <c r="I15" s="18" t="s">
        <v>5</v>
      </c>
      <c r="J15" s="26">
        <f>IF(ISNUMBER(J11),SUM(J11:J14),"")</f>
        <v>337</v>
      </c>
      <c r="K15" s="20">
        <f>IF(ISNUMBER(K11),SUM(K11:K14),"")</f>
        <v>162</v>
      </c>
      <c r="L15" s="20">
        <f>IF(ISNUMBER(L11),SUM(L11:L14),"")</f>
        <v>2</v>
      </c>
      <c r="M15" s="21">
        <f>IF(ISNUMBER(M11),SUM(M11:M14),"")</f>
        <v>499</v>
      </c>
    </row>
    <row r="16" ht="13.5" thickBot="1"/>
    <row r="17" spans="1:13" s="28" customFormat="1" ht="21.75" customHeight="1" thickBot="1">
      <c r="A17" s="98" t="s">
        <v>8</v>
      </c>
      <c r="B17" s="99"/>
      <c r="C17" s="29">
        <f>SUM(C10+C15)</f>
        <v>701</v>
      </c>
      <c r="D17" s="29">
        <f>SUM(D10+D15)</f>
        <v>320</v>
      </c>
      <c r="E17" s="29">
        <f>SUM(E10+E15)</f>
        <v>6</v>
      </c>
      <c r="F17" s="32">
        <f>SUM(F10+F15)</f>
        <v>1021</v>
      </c>
      <c r="H17" s="98" t="s">
        <v>8</v>
      </c>
      <c r="I17" s="99"/>
      <c r="J17" s="30">
        <f>J10+J15</f>
        <v>701</v>
      </c>
      <c r="K17" s="30">
        <f>K10+K15</f>
        <v>320</v>
      </c>
      <c r="L17" s="30">
        <f>L10+L15</f>
        <v>6</v>
      </c>
      <c r="M17" s="31">
        <f>M10+M15</f>
        <v>1021</v>
      </c>
    </row>
    <row r="18" ht="31.5" customHeight="1"/>
    <row r="19" spans="1:13" s="2" customFormat="1" ht="34.5" customHeight="1" thickBot="1">
      <c r="A19" s="105" t="s">
        <v>58</v>
      </c>
      <c r="B19" s="105"/>
      <c r="C19" s="105"/>
      <c r="D19" s="105"/>
      <c r="E19" s="105"/>
      <c r="F19" s="105"/>
      <c r="G19" s="1"/>
      <c r="H19" s="105" t="s">
        <v>58</v>
      </c>
      <c r="I19" s="105"/>
      <c r="J19" s="105"/>
      <c r="K19" s="105"/>
      <c r="L19" s="105"/>
      <c r="M19" s="105"/>
    </row>
    <row r="20" spans="1:13" ht="25.5" customHeight="1" thickBot="1">
      <c r="A20" s="33" t="s">
        <v>4</v>
      </c>
      <c r="B20" s="111" t="s">
        <v>192</v>
      </c>
      <c r="C20" s="111"/>
      <c r="D20" s="111"/>
      <c r="E20" s="111"/>
      <c r="F20" s="112"/>
      <c r="G20" s="3"/>
      <c r="H20" s="33" t="s">
        <v>4</v>
      </c>
      <c r="I20" s="111" t="str">
        <f>B20</f>
        <v>ZÁBŘEH 7</v>
      </c>
      <c r="J20" s="111"/>
      <c r="K20" s="111"/>
      <c r="L20" s="111"/>
      <c r="M20" s="112"/>
    </row>
    <row r="21" spans="1:13" ht="12.75" customHeight="1">
      <c r="A21" s="109" t="s">
        <v>0</v>
      </c>
      <c r="B21" s="100" t="s">
        <v>1</v>
      </c>
      <c r="C21" s="106" t="s">
        <v>2</v>
      </c>
      <c r="D21" s="107"/>
      <c r="E21" s="107"/>
      <c r="F21" s="108"/>
      <c r="H21" s="109" t="s">
        <v>0</v>
      </c>
      <c r="I21" s="100" t="s">
        <v>1</v>
      </c>
      <c r="J21" s="106" t="s">
        <v>2</v>
      </c>
      <c r="K21" s="107"/>
      <c r="L21" s="107"/>
      <c r="M21" s="108"/>
    </row>
    <row r="22" spans="1:13" ht="13.5" thickBot="1">
      <c r="A22" s="110"/>
      <c r="B22" s="101"/>
      <c r="C22" s="5" t="s">
        <v>3</v>
      </c>
      <c r="D22" s="6" t="s">
        <v>6</v>
      </c>
      <c r="E22" s="6" t="s">
        <v>7</v>
      </c>
      <c r="F22" s="7" t="s">
        <v>8</v>
      </c>
      <c r="H22" s="110"/>
      <c r="I22" s="101"/>
      <c r="J22" s="5" t="s">
        <v>3</v>
      </c>
      <c r="K22" s="6" t="s">
        <v>6</v>
      </c>
      <c r="L22" s="6" t="s">
        <v>7</v>
      </c>
      <c r="M22" s="7" t="s">
        <v>8</v>
      </c>
    </row>
    <row r="23" spans="1:8" ht="13.5" thickBot="1">
      <c r="A23" s="3"/>
      <c r="H23" s="3"/>
    </row>
    <row r="24" spans="1:13" ht="12.75" customHeight="1">
      <c r="A24" s="102" t="s">
        <v>170</v>
      </c>
      <c r="B24" s="8">
        <v>2</v>
      </c>
      <c r="C24" s="9">
        <v>92</v>
      </c>
      <c r="D24" s="9">
        <v>33</v>
      </c>
      <c r="E24" s="14">
        <v>0</v>
      </c>
      <c r="F24" s="16">
        <f>IF(ISBLANK(C24),"",C24+D24)</f>
        <v>125</v>
      </c>
      <c r="H24" s="95" t="str">
        <f>A24</f>
        <v>Flídr Jiří</v>
      </c>
      <c r="I24" s="8">
        <f>B24</f>
        <v>2</v>
      </c>
      <c r="J24" s="12">
        <f>C24</f>
        <v>92</v>
      </c>
      <c r="K24" s="14">
        <f>D24</f>
        <v>33</v>
      </c>
      <c r="L24" s="14">
        <f>E24</f>
        <v>0</v>
      </c>
      <c r="M24" s="16">
        <f>IF(ISBLANK(J24),"",J24+K24)</f>
        <v>125</v>
      </c>
    </row>
    <row r="25" spans="1:13" ht="12.75" customHeight="1">
      <c r="A25" s="103"/>
      <c r="B25" s="10">
        <v>1</v>
      </c>
      <c r="C25" s="11">
        <v>89</v>
      </c>
      <c r="D25" s="11">
        <v>30</v>
      </c>
      <c r="E25" s="15">
        <v>4</v>
      </c>
      <c r="F25" s="17">
        <f>IF(ISBLANK(C25),"",C25+D25)</f>
        <v>119</v>
      </c>
      <c r="H25" s="96"/>
      <c r="I25" s="10">
        <f aca="true" t="shared" si="2" ref="I25:L27">B25</f>
        <v>1</v>
      </c>
      <c r="J25" s="13">
        <f t="shared" si="2"/>
        <v>89</v>
      </c>
      <c r="K25" s="15">
        <f t="shared" si="2"/>
        <v>30</v>
      </c>
      <c r="L25" s="15">
        <f t="shared" si="2"/>
        <v>4</v>
      </c>
      <c r="M25" s="17">
        <f>IF(ISBLANK(J25),"",J25+K25)</f>
        <v>119</v>
      </c>
    </row>
    <row r="26" spans="1:13" ht="12.75" customHeight="1">
      <c r="A26" s="103"/>
      <c r="B26" s="10">
        <v>3</v>
      </c>
      <c r="C26" s="11">
        <v>84</v>
      </c>
      <c r="D26" s="11">
        <v>50</v>
      </c>
      <c r="E26" s="15">
        <v>0</v>
      </c>
      <c r="F26" s="17">
        <f>IF(ISBLANK(C26),"",C26+D26)</f>
        <v>134</v>
      </c>
      <c r="H26" s="96"/>
      <c r="I26" s="10">
        <f t="shared" si="2"/>
        <v>3</v>
      </c>
      <c r="J26" s="13">
        <f t="shared" si="2"/>
        <v>84</v>
      </c>
      <c r="K26" s="15">
        <f t="shared" si="2"/>
        <v>50</v>
      </c>
      <c r="L26" s="15">
        <f t="shared" si="2"/>
        <v>0</v>
      </c>
      <c r="M26" s="17">
        <f>IF(ISBLANK(J26),"",J26+K26)</f>
        <v>134</v>
      </c>
    </row>
    <row r="27" spans="1:13" ht="12.75" customHeight="1" thickBot="1">
      <c r="A27" s="103"/>
      <c r="B27" s="22">
        <v>4</v>
      </c>
      <c r="C27" s="23">
        <v>91</v>
      </c>
      <c r="D27" s="23">
        <v>27</v>
      </c>
      <c r="E27" s="24">
        <v>1</v>
      </c>
      <c r="F27" s="25">
        <f>IF(ISBLANK(C27),"",C27+D27)</f>
        <v>118</v>
      </c>
      <c r="H27" s="96"/>
      <c r="I27" s="22">
        <f t="shared" si="2"/>
        <v>4</v>
      </c>
      <c r="J27" s="27">
        <f t="shared" si="2"/>
        <v>91</v>
      </c>
      <c r="K27" s="24">
        <f t="shared" si="2"/>
        <v>27</v>
      </c>
      <c r="L27" s="24">
        <f t="shared" si="2"/>
        <v>1</v>
      </c>
      <c r="M27" s="25">
        <f>IF(ISBLANK(J27),"",J27+K27)</f>
        <v>118</v>
      </c>
    </row>
    <row r="28" spans="1:13" ht="16.5" customHeight="1" thickBot="1" thickTop="1">
      <c r="A28" s="104"/>
      <c r="B28" s="18" t="s">
        <v>5</v>
      </c>
      <c r="C28" s="19">
        <f>IF(ISNUMBER(C24),SUM(C24:C27),"")</f>
        <v>356</v>
      </c>
      <c r="D28" s="19">
        <f>IF(ISNUMBER(D24),SUM(D24:D27),"")</f>
        <v>140</v>
      </c>
      <c r="E28" s="20">
        <f>IF(ISNUMBER(E24),SUM(E24:E27),"")</f>
        <v>5</v>
      </c>
      <c r="F28" s="21">
        <f>IF(ISNUMBER(F24),SUM(F24:F27),"")</f>
        <v>496</v>
      </c>
      <c r="H28" s="97"/>
      <c r="I28" s="18" t="s">
        <v>5</v>
      </c>
      <c r="J28" s="26">
        <f>IF(ISNUMBER(J24),SUM(J24:J27),"")</f>
        <v>356</v>
      </c>
      <c r="K28" s="20">
        <f>IF(ISNUMBER(K24),SUM(K24:K27),"")</f>
        <v>140</v>
      </c>
      <c r="L28" s="20">
        <f>IF(ISNUMBER(L24),SUM(L24:L27),"")</f>
        <v>5</v>
      </c>
      <c r="M28" s="21">
        <f>IF(ISNUMBER(M24),SUM(M24:M27),"")</f>
        <v>496</v>
      </c>
    </row>
    <row r="29" spans="1:13" ht="12.75" customHeight="1">
      <c r="A29" s="102" t="s">
        <v>171</v>
      </c>
      <c r="B29" s="8">
        <v>4</v>
      </c>
      <c r="C29" s="9">
        <v>97</v>
      </c>
      <c r="D29" s="9">
        <v>45</v>
      </c>
      <c r="E29" s="14">
        <v>1</v>
      </c>
      <c r="F29" s="16">
        <f>IF(ISBLANK(C29),"",C29+D29)</f>
        <v>142</v>
      </c>
      <c r="H29" s="95" t="str">
        <f>A29</f>
        <v>Olinger Marek</v>
      </c>
      <c r="I29" s="8">
        <f>B29</f>
        <v>4</v>
      </c>
      <c r="J29" s="12">
        <f>C29</f>
        <v>97</v>
      </c>
      <c r="K29" s="14">
        <f>D29</f>
        <v>45</v>
      </c>
      <c r="L29" s="14">
        <f>E29</f>
        <v>1</v>
      </c>
      <c r="M29" s="16">
        <f>IF(ISBLANK(J29),"",J29+K29)</f>
        <v>142</v>
      </c>
    </row>
    <row r="30" spans="1:13" ht="12.75" customHeight="1">
      <c r="A30" s="103"/>
      <c r="B30" s="10">
        <v>3</v>
      </c>
      <c r="C30" s="11">
        <v>94</v>
      </c>
      <c r="D30" s="11">
        <v>52</v>
      </c>
      <c r="E30" s="15">
        <v>1</v>
      </c>
      <c r="F30" s="17">
        <f>IF(ISBLANK(C30),"",C30+D30)</f>
        <v>146</v>
      </c>
      <c r="H30" s="96"/>
      <c r="I30" s="10">
        <f aca="true" t="shared" si="3" ref="I30:L32">B30</f>
        <v>3</v>
      </c>
      <c r="J30" s="13">
        <f t="shared" si="3"/>
        <v>94</v>
      </c>
      <c r="K30" s="15">
        <f t="shared" si="3"/>
        <v>52</v>
      </c>
      <c r="L30" s="15">
        <f t="shared" si="3"/>
        <v>1</v>
      </c>
      <c r="M30" s="17">
        <f>IF(ISBLANK(J30),"",J30+K30)</f>
        <v>146</v>
      </c>
    </row>
    <row r="31" spans="1:13" ht="12.75" customHeight="1">
      <c r="A31" s="103"/>
      <c r="B31" s="10">
        <v>1</v>
      </c>
      <c r="C31" s="11">
        <v>83</v>
      </c>
      <c r="D31" s="11">
        <v>35</v>
      </c>
      <c r="E31" s="15">
        <v>0</v>
      </c>
      <c r="F31" s="17">
        <f>IF(ISBLANK(C31),"",C31+D31)</f>
        <v>118</v>
      </c>
      <c r="H31" s="96"/>
      <c r="I31" s="10">
        <f t="shared" si="3"/>
        <v>1</v>
      </c>
      <c r="J31" s="13">
        <f t="shared" si="3"/>
        <v>83</v>
      </c>
      <c r="K31" s="15">
        <f t="shared" si="3"/>
        <v>35</v>
      </c>
      <c r="L31" s="15">
        <f t="shared" si="3"/>
        <v>0</v>
      </c>
      <c r="M31" s="17">
        <f>IF(ISBLANK(J31),"",J31+K31)</f>
        <v>118</v>
      </c>
    </row>
    <row r="32" spans="1:13" ht="12.75" customHeight="1" thickBot="1">
      <c r="A32" s="103"/>
      <c r="B32" s="22">
        <v>2</v>
      </c>
      <c r="C32" s="23">
        <v>91</v>
      </c>
      <c r="D32" s="23">
        <v>45</v>
      </c>
      <c r="E32" s="24">
        <v>3</v>
      </c>
      <c r="F32" s="25">
        <f>IF(ISBLANK(C32),"",C32+D32)</f>
        <v>136</v>
      </c>
      <c r="H32" s="96"/>
      <c r="I32" s="22">
        <f t="shared" si="3"/>
        <v>2</v>
      </c>
      <c r="J32" s="27">
        <f t="shared" si="3"/>
        <v>91</v>
      </c>
      <c r="K32" s="24">
        <f t="shared" si="3"/>
        <v>45</v>
      </c>
      <c r="L32" s="24">
        <f t="shared" si="3"/>
        <v>3</v>
      </c>
      <c r="M32" s="25">
        <f>IF(ISBLANK(J32),"",J32+K32)</f>
        <v>136</v>
      </c>
    </row>
    <row r="33" spans="1:16" ht="16.5" customHeight="1" thickBot="1" thickTop="1">
      <c r="A33" s="104"/>
      <c r="B33" s="18" t="s">
        <v>5</v>
      </c>
      <c r="C33" s="19">
        <f>IF(ISNUMBER(C29),SUM(C29:C32),"")</f>
        <v>365</v>
      </c>
      <c r="D33" s="19">
        <f>IF(ISNUMBER(D29),SUM(D29:D32),"")</f>
        <v>177</v>
      </c>
      <c r="E33" s="20">
        <f>IF(ISNUMBER(E29),SUM(E29:E32),"")</f>
        <v>5</v>
      </c>
      <c r="F33" s="21">
        <f>IF(ISNUMBER(F29),SUM(F29:F32),"")</f>
        <v>542</v>
      </c>
      <c r="H33" s="97"/>
      <c r="I33" s="18" t="s">
        <v>5</v>
      </c>
      <c r="J33" s="26">
        <f>IF(ISNUMBER(J29),SUM(J29:J32),"")</f>
        <v>365</v>
      </c>
      <c r="K33" s="20">
        <f>IF(ISNUMBER(K29),SUM(K29:K32),"")</f>
        <v>177</v>
      </c>
      <c r="L33" s="20">
        <f>IF(ISNUMBER(L29),SUM(L29:L32),"")</f>
        <v>5</v>
      </c>
      <c r="M33" s="21">
        <f>IF(ISNUMBER(M29),SUM(M29:M32),"")</f>
        <v>542</v>
      </c>
      <c r="P33" s="4" t="s">
        <v>56</v>
      </c>
    </row>
    <row r="34" ht="13.5" thickBot="1"/>
    <row r="35" spans="1:13" s="28" customFormat="1" ht="21.75" customHeight="1" thickBot="1">
      <c r="A35" s="98" t="s">
        <v>8</v>
      </c>
      <c r="B35" s="99"/>
      <c r="C35" s="29">
        <f>SUM(C28+C33)</f>
        <v>721</v>
      </c>
      <c r="D35" s="29">
        <f>SUM(D28+D33)</f>
        <v>317</v>
      </c>
      <c r="E35" s="29">
        <f>SUM(E28+E33)</f>
        <v>10</v>
      </c>
      <c r="F35" s="32">
        <f>SUM(F28+F33)</f>
        <v>1038</v>
      </c>
      <c r="H35" s="98" t="s">
        <v>8</v>
      </c>
      <c r="I35" s="99"/>
      <c r="J35" s="30">
        <f>J28+J33</f>
        <v>721</v>
      </c>
      <c r="K35" s="30">
        <f>K28+K33</f>
        <v>317</v>
      </c>
      <c r="L35" s="30">
        <f>L28+L33</f>
        <v>10</v>
      </c>
      <c r="M35" s="31">
        <f>M28+M33</f>
        <v>1038</v>
      </c>
    </row>
    <row r="36" ht="31.5" customHeight="1"/>
    <row r="37" spans="1:13" s="2" customFormat="1" ht="34.5" customHeight="1" thickBot="1">
      <c r="A37" s="105" t="s">
        <v>58</v>
      </c>
      <c r="B37" s="105"/>
      <c r="C37" s="105"/>
      <c r="D37" s="105"/>
      <c r="E37" s="105"/>
      <c r="F37" s="105"/>
      <c r="G37" s="1"/>
      <c r="H37" s="105" t="s">
        <v>58</v>
      </c>
      <c r="I37" s="105"/>
      <c r="J37" s="105"/>
      <c r="K37" s="105"/>
      <c r="L37" s="105"/>
      <c r="M37" s="105"/>
    </row>
    <row r="38" spans="1:13" ht="25.5" customHeight="1" thickBot="1">
      <c r="A38" s="33" t="s">
        <v>4</v>
      </c>
      <c r="B38" s="111" t="s">
        <v>193</v>
      </c>
      <c r="C38" s="111"/>
      <c r="D38" s="111"/>
      <c r="E38" s="111"/>
      <c r="F38" s="112"/>
      <c r="G38" s="3"/>
      <c r="H38" s="33" t="s">
        <v>4</v>
      </c>
      <c r="I38" s="111" t="str">
        <f>B38</f>
        <v>KRNOV 1</v>
      </c>
      <c r="J38" s="111"/>
      <c r="K38" s="111"/>
      <c r="L38" s="111"/>
      <c r="M38" s="112"/>
    </row>
    <row r="39" spans="1:13" ht="12.75" customHeight="1">
      <c r="A39" s="109" t="s">
        <v>0</v>
      </c>
      <c r="B39" s="100" t="s">
        <v>1</v>
      </c>
      <c r="C39" s="106" t="s">
        <v>2</v>
      </c>
      <c r="D39" s="107"/>
      <c r="E39" s="107"/>
      <c r="F39" s="108"/>
      <c r="H39" s="109" t="s">
        <v>0</v>
      </c>
      <c r="I39" s="100" t="s">
        <v>1</v>
      </c>
      <c r="J39" s="106" t="s">
        <v>2</v>
      </c>
      <c r="K39" s="107"/>
      <c r="L39" s="107"/>
      <c r="M39" s="108"/>
    </row>
    <row r="40" spans="1:13" ht="13.5" thickBot="1">
      <c r="A40" s="110"/>
      <c r="B40" s="101"/>
      <c r="C40" s="5" t="s">
        <v>3</v>
      </c>
      <c r="D40" s="6" t="s">
        <v>6</v>
      </c>
      <c r="E40" s="6" t="s">
        <v>7</v>
      </c>
      <c r="F40" s="7" t="s">
        <v>8</v>
      </c>
      <c r="H40" s="110"/>
      <c r="I40" s="101"/>
      <c r="J40" s="5" t="s">
        <v>3</v>
      </c>
      <c r="K40" s="6" t="s">
        <v>6</v>
      </c>
      <c r="L40" s="6" t="s">
        <v>7</v>
      </c>
      <c r="M40" s="7" t="s">
        <v>8</v>
      </c>
    </row>
    <row r="41" spans="1:8" ht="13.5" thickBot="1">
      <c r="A41" s="3"/>
      <c r="H41" s="3"/>
    </row>
    <row r="42" spans="1:13" ht="12.75" customHeight="1">
      <c r="A42" s="102" t="s">
        <v>194</v>
      </c>
      <c r="B42" s="8">
        <v>1</v>
      </c>
      <c r="C42" s="9">
        <v>83</v>
      </c>
      <c r="D42" s="9">
        <v>43</v>
      </c>
      <c r="E42" s="14">
        <v>1</v>
      </c>
      <c r="F42" s="16">
        <f>IF(ISBLANK(C42),"",C42+D42)</f>
        <v>126</v>
      </c>
      <c r="H42" s="95" t="str">
        <f>A42</f>
        <v>Vavrečka Vladimír</v>
      </c>
      <c r="I42" s="8">
        <f>B42</f>
        <v>1</v>
      </c>
      <c r="J42" s="12">
        <f>C42</f>
        <v>83</v>
      </c>
      <c r="K42" s="14">
        <f>D42</f>
        <v>43</v>
      </c>
      <c r="L42" s="14">
        <f>E42</f>
        <v>1</v>
      </c>
      <c r="M42" s="16">
        <f>IF(ISBLANK(J42),"",J42+K42)</f>
        <v>126</v>
      </c>
    </row>
    <row r="43" spans="1:13" ht="12.75" customHeight="1">
      <c r="A43" s="103"/>
      <c r="B43" s="10">
        <v>2</v>
      </c>
      <c r="C43" s="11">
        <v>86</v>
      </c>
      <c r="D43" s="11">
        <v>44</v>
      </c>
      <c r="E43" s="15">
        <v>1</v>
      </c>
      <c r="F43" s="17">
        <f>IF(ISBLANK(C43),"",C43+D43)</f>
        <v>130</v>
      </c>
      <c r="H43" s="96"/>
      <c r="I43" s="10">
        <f aca="true" t="shared" si="4" ref="I43:L45">B43</f>
        <v>2</v>
      </c>
      <c r="J43" s="13">
        <f t="shared" si="4"/>
        <v>86</v>
      </c>
      <c r="K43" s="15">
        <f t="shared" si="4"/>
        <v>44</v>
      </c>
      <c r="L43" s="15">
        <f t="shared" si="4"/>
        <v>1</v>
      </c>
      <c r="M43" s="17">
        <f>IF(ISBLANK(J43),"",J43+K43)</f>
        <v>130</v>
      </c>
    </row>
    <row r="44" spans="1:13" ht="12.75" customHeight="1">
      <c r="A44" s="103"/>
      <c r="B44" s="10">
        <v>4</v>
      </c>
      <c r="C44" s="11">
        <v>94</v>
      </c>
      <c r="D44" s="11">
        <v>46</v>
      </c>
      <c r="E44" s="15">
        <v>0</v>
      </c>
      <c r="F44" s="17">
        <f>IF(ISBLANK(C44),"",C44+D44)</f>
        <v>140</v>
      </c>
      <c r="H44" s="96"/>
      <c r="I44" s="10">
        <f t="shared" si="4"/>
        <v>4</v>
      </c>
      <c r="J44" s="13">
        <f t="shared" si="4"/>
        <v>94</v>
      </c>
      <c r="K44" s="15">
        <f t="shared" si="4"/>
        <v>46</v>
      </c>
      <c r="L44" s="15">
        <f t="shared" si="4"/>
        <v>0</v>
      </c>
      <c r="M44" s="17">
        <f>IF(ISBLANK(J44),"",J44+K44)</f>
        <v>140</v>
      </c>
    </row>
    <row r="45" spans="1:13" ht="12.75" customHeight="1" thickBot="1">
      <c r="A45" s="103"/>
      <c r="B45" s="22">
        <v>3</v>
      </c>
      <c r="C45" s="23">
        <v>88</v>
      </c>
      <c r="D45" s="23">
        <v>37</v>
      </c>
      <c r="E45" s="24">
        <v>1</v>
      </c>
      <c r="F45" s="25">
        <f>IF(ISBLANK(C45),"",C45+D45)</f>
        <v>125</v>
      </c>
      <c r="H45" s="96"/>
      <c r="I45" s="22">
        <f t="shared" si="4"/>
        <v>3</v>
      </c>
      <c r="J45" s="27">
        <f t="shared" si="4"/>
        <v>88</v>
      </c>
      <c r="K45" s="24">
        <f t="shared" si="4"/>
        <v>37</v>
      </c>
      <c r="L45" s="24">
        <f t="shared" si="4"/>
        <v>1</v>
      </c>
      <c r="M45" s="25">
        <f>IF(ISBLANK(J45),"",J45+K45)</f>
        <v>125</v>
      </c>
    </row>
    <row r="46" spans="1:13" ht="16.5" customHeight="1" thickBot="1" thickTop="1">
      <c r="A46" s="104"/>
      <c r="B46" s="18" t="s">
        <v>5</v>
      </c>
      <c r="C46" s="19">
        <f>IF(ISNUMBER(C42),SUM(C42:C45),"")</f>
        <v>351</v>
      </c>
      <c r="D46" s="19">
        <f>IF(ISNUMBER(D42),SUM(D42:D45),"")</f>
        <v>170</v>
      </c>
      <c r="E46" s="20">
        <f>IF(ISNUMBER(E42),SUM(E42:E45),"")</f>
        <v>3</v>
      </c>
      <c r="F46" s="21">
        <f>IF(ISNUMBER(F42),SUM(F42:F45),"")</f>
        <v>521</v>
      </c>
      <c r="H46" s="97"/>
      <c r="I46" s="18" t="s">
        <v>5</v>
      </c>
      <c r="J46" s="26">
        <f>IF(ISNUMBER(J42),SUM(J42:J45),"")</f>
        <v>351</v>
      </c>
      <c r="K46" s="20">
        <f>IF(ISNUMBER(K42),SUM(K42:K45),"")</f>
        <v>170</v>
      </c>
      <c r="L46" s="20">
        <f>IF(ISNUMBER(L42),SUM(L42:L45),"")</f>
        <v>3</v>
      </c>
      <c r="M46" s="21">
        <f>IF(ISNUMBER(M42),SUM(M42:M45),"")</f>
        <v>521</v>
      </c>
    </row>
    <row r="47" spans="1:13" ht="12.75" customHeight="1">
      <c r="A47" s="102" t="s">
        <v>195</v>
      </c>
      <c r="B47" s="8">
        <v>2</v>
      </c>
      <c r="C47" s="9">
        <v>70</v>
      </c>
      <c r="D47" s="9">
        <v>26</v>
      </c>
      <c r="E47" s="14">
        <v>5</v>
      </c>
      <c r="F47" s="16">
        <f>IF(ISBLANK(C47),"",C47+D47)</f>
        <v>96</v>
      </c>
      <c r="H47" s="95" t="str">
        <f>A47</f>
        <v>Piska Jakub</v>
      </c>
      <c r="I47" s="8">
        <f>B47</f>
        <v>2</v>
      </c>
      <c r="J47" s="12">
        <f>C47</f>
        <v>70</v>
      </c>
      <c r="K47" s="14">
        <f>D47</f>
        <v>26</v>
      </c>
      <c r="L47" s="14">
        <f>E47</f>
        <v>5</v>
      </c>
      <c r="M47" s="16">
        <f>IF(ISBLANK(J47),"",J47+K47)</f>
        <v>96</v>
      </c>
    </row>
    <row r="48" spans="1:13" ht="12.75" customHeight="1">
      <c r="A48" s="103"/>
      <c r="B48" s="10">
        <v>1</v>
      </c>
      <c r="C48" s="11">
        <v>74</v>
      </c>
      <c r="D48" s="11">
        <v>28</v>
      </c>
      <c r="E48" s="15">
        <v>3</v>
      </c>
      <c r="F48" s="17">
        <f>IF(ISBLANK(C48),"",C48+D48)</f>
        <v>102</v>
      </c>
      <c r="H48" s="96"/>
      <c r="I48" s="10">
        <f aca="true" t="shared" si="5" ref="I48:L50">B48</f>
        <v>1</v>
      </c>
      <c r="J48" s="13">
        <f t="shared" si="5"/>
        <v>74</v>
      </c>
      <c r="K48" s="15">
        <f t="shared" si="5"/>
        <v>28</v>
      </c>
      <c r="L48" s="15">
        <f t="shared" si="5"/>
        <v>3</v>
      </c>
      <c r="M48" s="17">
        <f>IF(ISBLANK(J48),"",J48+K48)</f>
        <v>102</v>
      </c>
    </row>
    <row r="49" spans="1:13" ht="12.75" customHeight="1">
      <c r="A49" s="103"/>
      <c r="B49" s="10">
        <v>3</v>
      </c>
      <c r="C49" s="11">
        <v>78</v>
      </c>
      <c r="D49" s="11">
        <v>25</v>
      </c>
      <c r="E49" s="15">
        <v>2</v>
      </c>
      <c r="F49" s="17">
        <f>IF(ISBLANK(C49),"",C49+D49)</f>
        <v>103</v>
      </c>
      <c r="H49" s="96"/>
      <c r="I49" s="10">
        <f t="shared" si="5"/>
        <v>3</v>
      </c>
      <c r="J49" s="13">
        <f t="shared" si="5"/>
        <v>78</v>
      </c>
      <c r="K49" s="15">
        <f t="shared" si="5"/>
        <v>25</v>
      </c>
      <c r="L49" s="15">
        <f t="shared" si="5"/>
        <v>2</v>
      </c>
      <c r="M49" s="17">
        <f>IF(ISBLANK(J49),"",J49+K49)</f>
        <v>103</v>
      </c>
    </row>
    <row r="50" spans="1:13" ht="12.75" customHeight="1" thickBot="1">
      <c r="A50" s="103"/>
      <c r="B50" s="22">
        <v>4</v>
      </c>
      <c r="C50" s="23">
        <v>85</v>
      </c>
      <c r="D50" s="23">
        <v>25</v>
      </c>
      <c r="E50" s="24">
        <v>2</v>
      </c>
      <c r="F50" s="25">
        <f>IF(ISBLANK(C50),"",C50+D50)</f>
        <v>110</v>
      </c>
      <c r="H50" s="96"/>
      <c r="I50" s="22">
        <f t="shared" si="5"/>
        <v>4</v>
      </c>
      <c r="J50" s="27">
        <f t="shared" si="5"/>
        <v>85</v>
      </c>
      <c r="K50" s="24">
        <f t="shared" si="5"/>
        <v>25</v>
      </c>
      <c r="L50" s="24">
        <f t="shared" si="5"/>
        <v>2</v>
      </c>
      <c r="M50" s="25">
        <f>IF(ISBLANK(J50),"",J50+K50)</f>
        <v>110</v>
      </c>
    </row>
    <row r="51" spans="1:13" ht="16.5" customHeight="1" thickBot="1" thickTop="1">
      <c r="A51" s="104"/>
      <c r="B51" s="18" t="s">
        <v>5</v>
      </c>
      <c r="C51" s="19">
        <f>IF(ISNUMBER(C47),SUM(C47:C50),"")</f>
        <v>307</v>
      </c>
      <c r="D51" s="19">
        <f>IF(ISNUMBER(D47),SUM(D47:D50),"")</f>
        <v>104</v>
      </c>
      <c r="E51" s="20">
        <f>IF(ISNUMBER(E47),SUM(E47:E50),"")</f>
        <v>12</v>
      </c>
      <c r="F51" s="21">
        <f>IF(ISNUMBER(F47),SUM(F47:F50),"")</f>
        <v>411</v>
      </c>
      <c r="H51" s="97"/>
      <c r="I51" s="18" t="s">
        <v>5</v>
      </c>
      <c r="J51" s="26">
        <f>IF(ISNUMBER(J47),SUM(J47:J50),"")</f>
        <v>307</v>
      </c>
      <c r="K51" s="20">
        <f>IF(ISNUMBER(K47),SUM(K47:K50),"")</f>
        <v>104</v>
      </c>
      <c r="L51" s="20">
        <f>IF(ISNUMBER(L47),SUM(L47:L50),"")</f>
        <v>12</v>
      </c>
      <c r="M51" s="21">
        <f>IF(ISNUMBER(M47),SUM(M47:M50),"")</f>
        <v>411</v>
      </c>
    </row>
    <row r="52" ht="13.5" thickBot="1"/>
    <row r="53" spans="1:13" s="28" customFormat="1" ht="21.75" customHeight="1" thickBot="1">
      <c r="A53" s="98" t="s">
        <v>8</v>
      </c>
      <c r="B53" s="99"/>
      <c r="C53" s="29">
        <f>SUM(C46+C51)</f>
        <v>658</v>
      </c>
      <c r="D53" s="29">
        <f>SUM(D46+D51)</f>
        <v>274</v>
      </c>
      <c r="E53" s="29">
        <f>SUM(E46+E51)</f>
        <v>15</v>
      </c>
      <c r="F53" s="32">
        <f>SUM(F46+F51)</f>
        <v>932</v>
      </c>
      <c r="H53" s="98" t="s">
        <v>8</v>
      </c>
      <c r="I53" s="99"/>
      <c r="J53" s="30">
        <f>J46+J51</f>
        <v>658</v>
      </c>
      <c r="K53" s="30">
        <f>K46+K51</f>
        <v>274</v>
      </c>
      <c r="L53" s="30">
        <f>L46+L51</f>
        <v>15</v>
      </c>
      <c r="M53" s="31">
        <f>M46+M51</f>
        <v>932</v>
      </c>
    </row>
  </sheetData>
  <sheetProtection/>
  <mergeCells count="48">
    <mergeCell ref="A42:A46"/>
    <mergeCell ref="H42:H46"/>
    <mergeCell ref="A47:A51"/>
    <mergeCell ref="H47:H51"/>
    <mergeCell ref="A53:B53"/>
    <mergeCell ref="H53:I53"/>
    <mergeCell ref="A37:F37"/>
    <mergeCell ref="H37:M37"/>
    <mergeCell ref="B38:F38"/>
    <mergeCell ref="I38:M38"/>
    <mergeCell ref="A39:A40"/>
    <mergeCell ref="B39:B40"/>
    <mergeCell ref="C39:F39"/>
    <mergeCell ref="H39:H40"/>
    <mergeCell ref="I39:I40"/>
    <mergeCell ref="J39:M39"/>
    <mergeCell ref="A24:A28"/>
    <mergeCell ref="H24:H28"/>
    <mergeCell ref="A29:A33"/>
    <mergeCell ref="H29:H33"/>
    <mergeCell ref="A35:B35"/>
    <mergeCell ref="H35:I35"/>
    <mergeCell ref="A19:F19"/>
    <mergeCell ref="H19:M19"/>
    <mergeCell ref="B20:F20"/>
    <mergeCell ref="I20:M20"/>
    <mergeCell ref="A21:A22"/>
    <mergeCell ref="B21:B22"/>
    <mergeCell ref="C21:F21"/>
    <mergeCell ref="H21:H22"/>
    <mergeCell ref="I21:I22"/>
    <mergeCell ref="J21:M21"/>
    <mergeCell ref="A6:A10"/>
    <mergeCell ref="H6:H10"/>
    <mergeCell ref="A11:A15"/>
    <mergeCell ref="H11:H15"/>
    <mergeCell ref="A17:B17"/>
    <mergeCell ref="H17:I17"/>
    <mergeCell ref="A1:F1"/>
    <mergeCell ref="H1:M1"/>
    <mergeCell ref="B2:F2"/>
    <mergeCell ref="I2:M2"/>
    <mergeCell ref="A3:A4"/>
    <mergeCell ref="B3:B4"/>
    <mergeCell ref="C3:F3"/>
    <mergeCell ref="H3:H4"/>
    <mergeCell ref="I3:I4"/>
    <mergeCell ref="J3:M3"/>
  </mergeCells>
  <printOptions horizontalCentered="1" verticalCentered="1"/>
  <pageMargins left="0.3937007874015748" right="0.3937007874015748" top="0.6692913385826772" bottom="0.35433070866141736" header="0.2755905511811024" footer="0.2362204724409449"/>
  <pageSetup orientation="portrait" paperSize="9" scale="90" r:id="rId10"/>
  <legacyDrawing r:id="rId9"/>
  <oleObjects>
    <oleObject progId="Document" shapeId="260000" r:id="rId1"/>
    <oleObject progId="Document" shapeId="260001" r:id="rId2"/>
    <oleObject progId="Document" shapeId="260002" r:id="rId3"/>
    <oleObject progId="Document" shapeId="260003" r:id="rId4"/>
    <oleObject progId="Document" shapeId="260004" r:id="rId5"/>
    <oleObject progId="Document" shapeId="260005" r:id="rId6"/>
    <oleObject progId="Document" shapeId="260006" r:id="rId7"/>
    <oleObject progId="Document" shapeId="260007" r:id="rId8"/>
  </oleObjects>
</worksheet>
</file>

<file path=xl/worksheets/sheet27.xml><?xml version="1.0" encoding="utf-8"?>
<worksheet xmlns="http://schemas.openxmlformats.org/spreadsheetml/2006/main" xmlns:r="http://schemas.openxmlformats.org/officeDocument/2006/relationships">
  <dimension ref="A1:F21"/>
  <sheetViews>
    <sheetView showGridLines="0" zoomScalePageLayoutView="0" workbookViewId="0" topLeftCell="A7">
      <selection activeCell="D18" sqref="D18"/>
    </sheetView>
  </sheetViews>
  <sheetFormatPr defaultColWidth="9.140625" defaultRowHeight="15"/>
  <cols>
    <col min="1" max="1" width="4.7109375" style="37" customWidth="1"/>
    <col min="2" max="2" width="26.8515625" style="37" customWidth="1"/>
    <col min="3" max="5" width="10.7109375" style="37" customWidth="1"/>
    <col min="6" max="6" width="4.7109375" style="37" customWidth="1"/>
    <col min="7" max="16384" width="9.140625" style="37" customWidth="1"/>
  </cols>
  <sheetData>
    <row r="1" spans="1:6" ht="55.5" customHeight="1" thickBot="1">
      <c r="A1" s="34"/>
      <c r="B1" s="35"/>
      <c r="C1" s="35"/>
      <c r="D1" s="35"/>
      <c r="E1" s="35"/>
      <c r="F1" s="36"/>
    </row>
    <row r="2" spans="1:6" ht="27.75" customHeight="1" thickBot="1">
      <c r="A2" s="38"/>
      <c r="B2" s="64" t="s">
        <v>13</v>
      </c>
      <c r="C2" s="118" t="str">
        <f>'zápis 13'!B2</f>
        <v>ZÁBŘEH 6</v>
      </c>
      <c r="D2" s="118"/>
      <c r="E2" s="119"/>
      <c r="F2" s="39"/>
    </row>
    <row r="3" spans="1:6" ht="27.75" customHeight="1" thickBot="1">
      <c r="A3" s="38"/>
      <c r="B3" s="65" t="s">
        <v>9</v>
      </c>
      <c r="C3" s="53" t="s">
        <v>10</v>
      </c>
      <c r="D3" s="40" t="s">
        <v>11</v>
      </c>
      <c r="E3" s="41" t="s">
        <v>12</v>
      </c>
      <c r="F3" s="39"/>
    </row>
    <row r="4" spans="1:6" ht="27.75" customHeight="1" thickTop="1">
      <c r="A4" s="38"/>
      <c r="B4" s="69" t="str">
        <f>'zápis 13'!A6</f>
        <v>Sitta Martin</v>
      </c>
      <c r="C4" s="55">
        <f>'zápis 13'!C10</f>
        <v>364</v>
      </c>
      <c r="D4" s="55">
        <f>'zápis 13'!D10</f>
        <v>158</v>
      </c>
      <c r="E4" s="43">
        <f>SUM(C4:D4)</f>
        <v>522</v>
      </c>
      <c r="F4" s="39"/>
    </row>
    <row r="5" spans="1:6" ht="27.75" customHeight="1" thickBot="1">
      <c r="A5" s="38"/>
      <c r="B5" s="62" t="str">
        <f>'zápis 13'!A11</f>
        <v>   Sitta Josef</v>
      </c>
      <c r="C5" s="54">
        <f>'zápis 13'!C15</f>
        <v>337</v>
      </c>
      <c r="D5" s="54">
        <f>'zápis 13'!D15</f>
        <v>162</v>
      </c>
      <c r="E5" s="52">
        <f>SUM(C5:D5)</f>
        <v>499</v>
      </c>
      <c r="F5" s="39"/>
    </row>
    <row r="6" spans="1:6" ht="27.75" customHeight="1" thickBot="1">
      <c r="A6" s="38"/>
      <c r="B6" s="66" t="s">
        <v>8</v>
      </c>
      <c r="C6" s="63">
        <f>SUM(C4:C5)</f>
        <v>701</v>
      </c>
      <c r="D6" s="47">
        <f>SUM(D4:D5)</f>
        <v>320</v>
      </c>
      <c r="E6" s="46">
        <f>SUM(E4:E5)</f>
        <v>1021</v>
      </c>
      <c r="F6" s="39"/>
    </row>
    <row r="7" spans="1:6" ht="27.75" customHeight="1">
      <c r="A7" s="48"/>
      <c r="B7" s="49"/>
      <c r="C7" s="50"/>
      <c r="D7" s="50"/>
      <c r="E7" s="50"/>
      <c r="F7" s="51"/>
    </row>
    <row r="8" spans="1:6" ht="55.5" customHeight="1" thickBot="1">
      <c r="A8" s="34"/>
      <c r="B8" s="35"/>
      <c r="C8" s="35"/>
      <c r="D8" s="35"/>
      <c r="E8" s="35"/>
      <c r="F8" s="36"/>
    </row>
    <row r="9" spans="1:6" ht="27.75" customHeight="1" thickBot="1">
      <c r="A9" s="38"/>
      <c r="B9" s="64" t="s">
        <v>13</v>
      </c>
      <c r="C9" s="116" t="str">
        <f>'zápis 13'!B20</f>
        <v>ZÁBŘEH 7</v>
      </c>
      <c r="D9" s="116"/>
      <c r="E9" s="117"/>
      <c r="F9" s="39"/>
    </row>
    <row r="10" spans="1:6" ht="27.75" customHeight="1" thickBot="1">
      <c r="A10" s="38"/>
      <c r="B10" s="65" t="s">
        <v>9</v>
      </c>
      <c r="C10" s="53" t="s">
        <v>10</v>
      </c>
      <c r="D10" s="40" t="s">
        <v>11</v>
      </c>
      <c r="E10" s="41" t="s">
        <v>12</v>
      </c>
      <c r="F10" s="39"/>
    </row>
    <row r="11" spans="1:6" ht="27.75" customHeight="1" thickTop="1">
      <c r="A11" s="38"/>
      <c r="B11" s="68" t="str">
        <f>'zápis 13'!A24</f>
        <v>Flídr Jiří</v>
      </c>
      <c r="C11" s="55">
        <f>'zápis 13'!C28</f>
        <v>356</v>
      </c>
      <c r="D11" s="42">
        <f>'zápis 13'!D28</f>
        <v>140</v>
      </c>
      <c r="E11" s="43">
        <f>SUM(C11:D11)</f>
        <v>496</v>
      </c>
      <c r="F11" s="39"/>
    </row>
    <row r="12" spans="1:6" ht="27.75" customHeight="1" thickBot="1">
      <c r="A12" s="38"/>
      <c r="B12" s="68" t="str">
        <f>'zápis 13'!A29</f>
        <v>Olinger Marek</v>
      </c>
      <c r="C12" s="67">
        <f>'zápis 13'!C33</f>
        <v>365</v>
      </c>
      <c r="D12" s="44">
        <f>'zápis 13'!D33</f>
        <v>177</v>
      </c>
      <c r="E12" s="45">
        <f>SUM(C12:D12)</f>
        <v>542</v>
      </c>
      <c r="F12" s="39"/>
    </row>
    <row r="13" spans="1:6" ht="27.75" customHeight="1" thickBot="1">
      <c r="A13" s="38"/>
      <c r="B13" s="66" t="s">
        <v>8</v>
      </c>
      <c r="C13" s="63">
        <f>SUM(C11:C12)</f>
        <v>721</v>
      </c>
      <c r="D13" s="46">
        <f>SUM(D11:D12)</f>
        <v>317</v>
      </c>
      <c r="E13" s="46">
        <f>SUM(E11:E12)</f>
        <v>1038</v>
      </c>
      <c r="F13" s="39"/>
    </row>
    <row r="14" spans="1:6" ht="27.75" customHeight="1">
      <c r="A14" s="48"/>
      <c r="B14" s="49"/>
      <c r="C14" s="50"/>
      <c r="D14" s="50"/>
      <c r="E14" s="50"/>
      <c r="F14" s="51"/>
    </row>
    <row r="15" spans="1:6" ht="55.5" customHeight="1" thickBot="1">
      <c r="A15" s="34"/>
      <c r="B15" s="35"/>
      <c r="C15" s="35"/>
      <c r="D15" s="35"/>
      <c r="E15" s="35"/>
      <c r="F15" s="36"/>
    </row>
    <row r="16" spans="1:6" ht="27.75" customHeight="1" thickBot="1">
      <c r="A16" s="38"/>
      <c r="B16" s="64" t="s">
        <v>13</v>
      </c>
      <c r="C16" s="116" t="str">
        <f>'zápis 13'!B38</f>
        <v>KRNOV 1</v>
      </c>
      <c r="D16" s="116"/>
      <c r="E16" s="117"/>
      <c r="F16" s="39"/>
    </row>
    <row r="17" spans="1:6" ht="27.75" customHeight="1" thickBot="1">
      <c r="A17" s="38"/>
      <c r="B17" s="65" t="s">
        <v>9</v>
      </c>
      <c r="C17" s="53" t="s">
        <v>10</v>
      </c>
      <c r="D17" s="40" t="s">
        <v>11</v>
      </c>
      <c r="E17" s="41" t="s">
        <v>12</v>
      </c>
      <c r="F17" s="39"/>
    </row>
    <row r="18" spans="1:6" ht="27.75" customHeight="1" thickTop="1">
      <c r="A18" s="38"/>
      <c r="B18" s="68" t="str">
        <f>'zápis 13'!A42</f>
        <v>Vavrečka Vladimír</v>
      </c>
      <c r="C18" s="55">
        <f>'zápis 13'!C46</f>
        <v>351</v>
      </c>
      <c r="D18" s="42">
        <f>'zápis 13'!D46</f>
        <v>170</v>
      </c>
      <c r="E18" s="43">
        <f>SUM(C18:D18)</f>
        <v>521</v>
      </c>
      <c r="F18" s="39"/>
    </row>
    <row r="19" spans="1:6" ht="27.75" customHeight="1" thickBot="1">
      <c r="A19" s="38"/>
      <c r="B19" s="68" t="str">
        <f>'zápis 13'!A47</f>
        <v>Piska Jakub</v>
      </c>
      <c r="C19" s="67">
        <f>'zápis 13'!C51</f>
        <v>307</v>
      </c>
      <c r="D19" s="44">
        <f>'zápis 13'!D51</f>
        <v>104</v>
      </c>
      <c r="E19" s="45">
        <f>SUM(C19:D19)</f>
        <v>411</v>
      </c>
      <c r="F19" s="39"/>
    </row>
    <row r="20" spans="1:6" ht="27.75" customHeight="1" thickBot="1">
      <c r="A20" s="38"/>
      <c r="B20" s="66" t="s">
        <v>8</v>
      </c>
      <c r="C20" s="63">
        <f>SUM(C18:C19)</f>
        <v>658</v>
      </c>
      <c r="D20" s="46">
        <f>SUM(D18:D19)</f>
        <v>274</v>
      </c>
      <c r="E20" s="46">
        <f>SUM(E18:E19)</f>
        <v>932</v>
      </c>
      <c r="F20" s="39"/>
    </row>
    <row r="21" spans="1:6" ht="27.75" customHeight="1">
      <c r="A21" s="48"/>
      <c r="B21" s="49"/>
      <c r="C21" s="50"/>
      <c r="D21" s="50"/>
      <c r="E21" s="50"/>
      <c r="F21" s="51"/>
    </row>
  </sheetData>
  <sheetProtection/>
  <mergeCells count="3">
    <mergeCell ref="C2:E2"/>
    <mergeCell ref="C9:E9"/>
    <mergeCell ref="C16:E16"/>
  </mergeCells>
  <printOptions horizontalCentered="1" verticalCentered="1"/>
  <pageMargins left="0.7874015748031497" right="0.7874015748031497" top="0.2362204724409449" bottom="0.2362204724409449" header="0.2362204724409449" footer="0.2755905511811024"/>
  <pageSetup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53"/>
  <sheetViews>
    <sheetView zoomScalePageLayoutView="0" workbookViewId="0" topLeftCell="A28">
      <selection activeCell="D32" sqref="D32"/>
    </sheetView>
  </sheetViews>
  <sheetFormatPr defaultColWidth="9.140625" defaultRowHeight="15"/>
  <cols>
    <col min="1" max="1" width="14.8515625" style="4" customWidth="1"/>
    <col min="2" max="6" width="7.140625" style="4" customWidth="1"/>
    <col min="7" max="7" width="1.57421875" style="4" customWidth="1"/>
    <col min="8" max="8" width="14.8515625" style="4" customWidth="1"/>
    <col min="9" max="13" width="7.140625" style="4" customWidth="1"/>
    <col min="14" max="16384" width="9.140625" style="4" customWidth="1"/>
  </cols>
  <sheetData>
    <row r="1" spans="1:13" s="2" customFormat="1" ht="34.5" customHeight="1" thickBot="1">
      <c r="A1" s="105" t="s">
        <v>58</v>
      </c>
      <c r="B1" s="105"/>
      <c r="C1" s="105"/>
      <c r="D1" s="105"/>
      <c r="E1" s="105"/>
      <c r="F1" s="105"/>
      <c r="G1" s="1"/>
      <c r="H1" s="105" t="s">
        <v>58</v>
      </c>
      <c r="I1" s="105"/>
      <c r="J1" s="105"/>
      <c r="K1" s="105"/>
      <c r="L1" s="105"/>
      <c r="M1" s="105"/>
    </row>
    <row r="2" spans="1:13" ht="25.5" customHeight="1" thickBot="1">
      <c r="A2" s="33" t="s">
        <v>4</v>
      </c>
      <c r="B2" s="111" t="s">
        <v>173</v>
      </c>
      <c r="C2" s="111"/>
      <c r="D2" s="111"/>
      <c r="E2" s="111"/>
      <c r="F2" s="112"/>
      <c r="G2" s="3"/>
      <c r="H2" s="33" t="s">
        <v>4</v>
      </c>
      <c r="I2" s="111" t="str">
        <f>B2</f>
        <v>ŠUMPERK 4</v>
      </c>
      <c r="J2" s="111"/>
      <c r="K2" s="111"/>
      <c r="L2" s="111"/>
      <c r="M2" s="112"/>
    </row>
    <row r="3" spans="1:13" ht="12.75" customHeight="1">
      <c r="A3" s="109" t="s">
        <v>0</v>
      </c>
      <c r="B3" s="100" t="s">
        <v>1</v>
      </c>
      <c r="C3" s="106" t="s">
        <v>2</v>
      </c>
      <c r="D3" s="107"/>
      <c r="E3" s="107"/>
      <c r="F3" s="108"/>
      <c r="H3" s="109" t="s">
        <v>0</v>
      </c>
      <c r="I3" s="100" t="s">
        <v>1</v>
      </c>
      <c r="J3" s="106" t="s">
        <v>2</v>
      </c>
      <c r="K3" s="107"/>
      <c r="L3" s="107"/>
      <c r="M3" s="108"/>
    </row>
    <row r="4" spans="1:13" ht="13.5" thickBot="1">
      <c r="A4" s="110"/>
      <c r="B4" s="101"/>
      <c r="C4" s="5" t="s">
        <v>3</v>
      </c>
      <c r="D4" s="6" t="s">
        <v>6</v>
      </c>
      <c r="E4" s="6" t="s">
        <v>7</v>
      </c>
      <c r="F4" s="7" t="s">
        <v>8</v>
      </c>
      <c r="H4" s="110"/>
      <c r="I4" s="101"/>
      <c r="J4" s="5" t="s">
        <v>3</v>
      </c>
      <c r="K4" s="6" t="s">
        <v>6</v>
      </c>
      <c r="L4" s="6" t="s">
        <v>7</v>
      </c>
      <c r="M4" s="7" t="s">
        <v>8</v>
      </c>
    </row>
    <row r="5" spans="1:8" ht="13.5" thickBot="1">
      <c r="A5" s="3"/>
      <c r="H5" s="3"/>
    </row>
    <row r="6" spans="1:13" ht="12.75" customHeight="1">
      <c r="A6" s="121" t="s">
        <v>175</v>
      </c>
      <c r="B6" s="8">
        <v>1</v>
      </c>
      <c r="C6" s="9">
        <v>78</v>
      </c>
      <c r="D6" s="9">
        <v>34</v>
      </c>
      <c r="E6" s="14">
        <v>1</v>
      </c>
      <c r="F6" s="16">
        <f>IF(ISBLANK(C6),"",C6+D6)</f>
        <v>112</v>
      </c>
      <c r="H6" s="95" t="str">
        <f>A6</f>
        <v>Vymazal Jaroslav</v>
      </c>
      <c r="I6" s="8">
        <f>B6</f>
        <v>1</v>
      </c>
      <c r="J6" s="12">
        <f>C6</f>
        <v>78</v>
      </c>
      <c r="K6" s="14">
        <f>D6</f>
        <v>34</v>
      </c>
      <c r="L6" s="14">
        <f>E6</f>
        <v>1</v>
      </c>
      <c r="M6" s="16">
        <f>IF(ISBLANK(J6),"",J6+K6)</f>
        <v>112</v>
      </c>
    </row>
    <row r="7" spans="1:13" ht="12.75" customHeight="1">
      <c r="A7" s="122"/>
      <c r="B7" s="10">
        <v>2</v>
      </c>
      <c r="C7" s="11">
        <v>95</v>
      </c>
      <c r="D7" s="11">
        <v>42</v>
      </c>
      <c r="E7" s="15">
        <v>0</v>
      </c>
      <c r="F7" s="17">
        <f>IF(ISBLANK(C7),"",C7+D7)</f>
        <v>137</v>
      </c>
      <c r="H7" s="96"/>
      <c r="I7" s="10">
        <f aca="true" t="shared" si="0" ref="I7:L9">B7</f>
        <v>2</v>
      </c>
      <c r="J7" s="13">
        <f t="shared" si="0"/>
        <v>95</v>
      </c>
      <c r="K7" s="15">
        <f t="shared" si="0"/>
        <v>42</v>
      </c>
      <c r="L7" s="15">
        <f t="shared" si="0"/>
        <v>0</v>
      </c>
      <c r="M7" s="17">
        <f>IF(ISBLANK(J7),"",J7+K7)</f>
        <v>137</v>
      </c>
    </row>
    <row r="8" spans="1:13" ht="12.75" customHeight="1">
      <c r="A8" s="122"/>
      <c r="B8" s="10">
        <v>4</v>
      </c>
      <c r="C8" s="11">
        <v>90</v>
      </c>
      <c r="D8" s="11">
        <v>36</v>
      </c>
      <c r="E8" s="15">
        <v>1</v>
      </c>
      <c r="F8" s="17">
        <f>IF(ISBLANK(C8),"",C8+D8)</f>
        <v>126</v>
      </c>
      <c r="H8" s="96"/>
      <c r="I8" s="10">
        <f t="shared" si="0"/>
        <v>4</v>
      </c>
      <c r="J8" s="13">
        <f t="shared" si="0"/>
        <v>90</v>
      </c>
      <c r="K8" s="15">
        <f t="shared" si="0"/>
        <v>36</v>
      </c>
      <c r="L8" s="15">
        <f t="shared" si="0"/>
        <v>1</v>
      </c>
      <c r="M8" s="17">
        <f>IF(ISBLANK(J8),"",J8+K8)</f>
        <v>126</v>
      </c>
    </row>
    <row r="9" spans="1:13" ht="12.75" customHeight="1" thickBot="1">
      <c r="A9" s="122"/>
      <c r="B9" s="22">
        <v>3</v>
      </c>
      <c r="C9" s="23">
        <v>94</v>
      </c>
      <c r="D9" s="23">
        <v>42</v>
      </c>
      <c r="E9" s="24">
        <v>0</v>
      </c>
      <c r="F9" s="25">
        <f>IF(ISBLANK(C9),"",C9+D9)</f>
        <v>136</v>
      </c>
      <c r="H9" s="96"/>
      <c r="I9" s="22">
        <f t="shared" si="0"/>
        <v>3</v>
      </c>
      <c r="J9" s="27">
        <f t="shared" si="0"/>
        <v>94</v>
      </c>
      <c r="K9" s="24">
        <f t="shared" si="0"/>
        <v>42</v>
      </c>
      <c r="L9" s="24">
        <f t="shared" si="0"/>
        <v>0</v>
      </c>
      <c r="M9" s="25">
        <f>IF(ISBLANK(J9),"",J9+K9)</f>
        <v>136</v>
      </c>
    </row>
    <row r="10" spans="1:13" ht="16.5" customHeight="1" thickBot="1" thickTop="1">
      <c r="A10" s="123"/>
      <c r="B10" s="18" t="s">
        <v>5</v>
      </c>
      <c r="C10" s="19">
        <f>IF(ISNUMBER(C6),SUM(C6:C9),"")</f>
        <v>357</v>
      </c>
      <c r="D10" s="19">
        <f>IF(ISNUMBER(D6),SUM(D6:D9),"")</f>
        <v>154</v>
      </c>
      <c r="E10" s="20">
        <f>IF(ISNUMBER(E6),SUM(E6:E9),"")</f>
        <v>2</v>
      </c>
      <c r="F10" s="21">
        <f>IF(ISNUMBER(F6),SUM(F6:F9),"")</f>
        <v>511</v>
      </c>
      <c r="H10" s="97"/>
      <c r="I10" s="18" t="s">
        <v>5</v>
      </c>
      <c r="J10" s="26">
        <f>IF(ISNUMBER(J6),SUM(J6:J9),"")</f>
        <v>357</v>
      </c>
      <c r="K10" s="20">
        <f>IF(ISNUMBER(K6),SUM(K6:K9),"")</f>
        <v>154</v>
      </c>
      <c r="L10" s="20">
        <f>IF(ISNUMBER(L6),SUM(L6:L9),"")</f>
        <v>2</v>
      </c>
      <c r="M10" s="21">
        <f>IF(ISNUMBER(M6),SUM(M6:M9),"")</f>
        <v>511</v>
      </c>
    </row>
    <row r="11" spans="1:13" ht="12.75" customHeight="1">
      <c r="A11" s="102" t="s">
        <v>176</v>
      </c>
      <c r="B11" s="8">
        <v>3</v>
      </c>
      <c r="C11" s="9">
        <v>80</v>
      </c>
      <c r="D11" s="9">
        <v>34</v>
      </c>
      <c r="E11" s="14">
        <v>3</v>
      </c>
      <c r="F11" s="16">
        <f>IF(ISBLANK(C11),"",C11+D11)</f>
        <v>114</v>
      </c>
      <c r="H11" s="95" t="str">
        <f>A11</f>
        <v>Vymazal Milan</v>
      </c>
      <c r="I11" s="8">
        <f>B11</f>
        <v>3</v>
      </c>
      <c r="J11" s="12">
        <f>C11</f>
        <v>80</v>
      </c>
      <c r="K11" s="14">
        <f>D11</f>
        <v>34</v>
      </c>
      <c r="L11" s="14">
        <f>E11</f>
        <v>3</v>
      </c>
      <c r="M11" s="16">
        <f>IF(ISBLANK(J11),"",J11+K11)</f>
        <v>114</v>
      </c>
    </row>
    <row r="12" spans="1:13" ht="12.75" customHeight="1">
      <c r="A12" s="103"/>
      <c r="B12" s="10">
        <v>4</v>
      </c>
      <c r="C12" s="11">
        <v>77</v>
      </c>
      <c r="D12" s="11">
        <v>43</v>
      </c>
      <c r="E12" s="15">
        <v>1</v>
      </c>
      <c r="F12" s="17">
        <f>IF(ISBLANK(C12),"",C12+D12)</f>
        <v>120</v>
      </c>
      <c r="H12" s="96"/>
      <c r="I12" s="10">
        <f aca="true" t="shared" si="1" ref="I12:L14">B12</f>
        <v>4</v>
      </c>
      <c r="J12" s="13">
        <f t="shared" si="1"/>
        <v>77</v>
      </c>
      <c r="K12" s="15">
        <f t="shared" si="1"/>
        <v>43</v>
      </c>
      <c r="L12" s="15">
        <f t="shared" si="1"/>
        <v>1</v>
      </c>
      <c r="M12" s="17">
        <f>IF(ISBLANK(J12),"",J12+K12)</f>
        <v>120</v>
      </c>
    </row>
    <row r="13" spans="1:13" ht="12.75" customHeight="1">
      <c r="A13" s="103"/>
      <c r="B13" s="10">
        <v>2</v>
      </c>
      <c r="C13" s="11">
        <v>86</v>
      </c>
      <c r="D13" s="11">
        <v>26</v>
      </c>
      <c r="E13" s="15">
        <v>6</v>
      </c>
      <c r="F13" s="17">
        <f>IF(ISBLANK(C13),"",C13+D13)</f>
        <v>112</v>
      </c>
      <c r="H13" s="96"/>
      <c r="I13" s="10">
        <f t="shared" si="1"/>
        <v>2</v>
      </c>
      <c r="J13" s="13">
        <f t="shared" si="1"/>
        <v>86</v>
      </c>
      <c r="K13" s="15">
        <f t="shared" si="1"/>
        <v>26</v>
      </c>
      <c r="L13" s="15">
        <f t="shared" si="1"/>
        <v>6</v>
      </c>
      <c r="M13" s="17">
        <f>IF(ISBLANK(J13),"",J13+K13)</f>
        <v>112</v>
      </c>
    </row>
    <row r="14" spans="1:13" ht="12.75" customHeight="1" thickBot="1">
      <c r="A14" s="103"/>
      <c r="B14" s="22">
        <v>1</v>
      </c>
      <c r="C14" s="23">
        <v>85</v>
      </c>
      <c r="D14" s="23">
        <v>36</v>
      </c>
      <c r="E14" s="24">
        <v>3</v>
      </c>
      <c r="F14" s="25">
        <f>IF(ISBLANK(C14),"",C14+D14)</f>
        <v>121</v>
      </c>
      <c r="H14" s="96"/>
      <c r="I14" s="22">
        <f t="shared" si="1"/>
        <v>1</v>
      </c>
      <c r="J14" s="27">
        <f t="shared" si="1"/>
        <v>85</v>
      </c>
      <c r="K14" s="24">
        <f t="shared" si="1"/>
        <v>36</v>
      </c>
      <c r="L14" s="24">
        <f t="shared" si="1"/>
        <v>3</v>
      </c>
      <c r="M14" s="25">
        <f>IF(ISBLANK(J14),"",J14+K14)</f>
        <v>121</v>
      </c>
    </row>
    <row r="15" spans="1:13" ht="16.5" customHeight="1" thickBot="1" thickTop="1">
      <c r="A15" s="104"/>
      <c r="B15" s="18" t="s">
        <v>5</v>
      </c>
      <c r="C15" s="19">
        <f>IF(ISNUMBER(C11),SUM(C11:C14),"")</f>
        <v>328</v>
      </c>
      <c r="D15" s="19">
        <f>IF(ISNUMBER(D11),SUM(D11:D14),"")</f>
        <v>139</v>
      </c>
      <c r="E15" s="20">
        <f>IF(ISNUMBER(E11),SUM(E11:E14),"")</f>
        <v>13</v>
      </c>
      <c r="F15" s="21">
        <f>IF(ISNUMBER(F11),SUM(F11:F14),"")</f>
        <v>467</v>
      </c>
      <c r="H15" s="97"/>
      <c r="I15" s="18" t="s">
        <v>5</v>
      </c>
      <c r="J15" s="26">
        <f>IF(ISNUMBER(J11),SUM(J11:J14),"")</f>
        <v>328</v>
      </c>
      <c r="K15" s="20">
        <f>IF(ISNUMBER(K11),SUM(K11:K14),"")</f>
        <v>139</v>
      </c>
      <c r="L15" s="20">
        <f>IF(ISNUMBER(L11),SUM(L11:L14),"")</f>
        <v>13</v>
      </c>
      <c r="M15" s="21">
        <f>IF(ISNUMBER(M11),SUM(M11:M14),"")</f>
        <v>467</v>
      </c>
    </row>
    <row r="16" ht="13.5" thickBot="1"/>
    <row r="17" spans="1:13" s="28" customFormat="1" ht="21.75" customHeight="1" thickBot="1">
      <c r="A17" s="98" t="s">
        <v>8</v>
      </c>
      <c r="B17" s="99"/>
      <c r="C17" s="29">
        <f>SUM(C10+C15)</f>
        <v>685</v>
      </c>
      <c r="D17" s="29">
        <f>SUM(D10+D15)</f>
        <v>293</v>
      </c>
      <c r="E17" s="29">
        <f>SUM(E10+E15)</f>
        <v>15</v>
      </c>
      <c r="F17" s="32">
        <f>SUM(F10+F15)</f>
        <v>978</v>
      </c>
      <c r="H17" s="98" t="s">
        <v>8</v>
      </c>
      <c r="I17" s="99"/>
      <c r="J17" s="30">
        <f>J10+J15</f>
        <v>685</v>
      </c>
      <c r="K17" s="30">
        <f>K10+K15</f>
        <v>293</v>
      </c>
      <c r="L17" s="30">
        <f>L10+L15</f>
        <v>15</v>
      </c>
      <c r="M17" s="31">
        <f>M10+M15</f>
        <v>978</v>
      </c>
    </row>
    <row r="18" ht="31.5" customHeight="1"/>
    <row r="19" spans="1:13" s="2" customFormat="1" ht="34.5" customHeight="1" thickBot="1">
      <c r="A19" s="105" t="s">
        <v>58</v>
      </c>
      <c r="B19" s="105"/>
      <c r="C19" s="105"/>
      <c r="D19" s="105"/>
      <c r="E19" s="105"/>
      <c r="F19" s="105"/>
      <c r="G19" s="1"/>
      <c r="H19" s="105" t="s">
        <v>58</v>
      </c>
      <c r="I19" s="105"/>
      <c r="J19" s="105"/>
      <c r="K19" s="105"/>
      <c r="L19" s="105"/>
      <c r="M19" s="105"/>
    </row>
    <row r="20" spans="1:13" ht="25.5" customHeight="1" thickBot="1">
      <c r="A20" s="33" t="s">
        <v>4</v>
      </c>
      <c r="B20" s="111" t="s">
        <v>174</v>
      </c>
      <c r="C20" s="111"/>
      <c r="D20" s="111"/>
      <c r="E20" s="111"/>
      <c r="F20" s="112"/>
      <c r="G20" s="3"/>
      <c r="H20" s="33" t="s">
        <v>4</v>
      </c>
      <c r="I20" s="111" t="str">
        <f>B20</f>
        <v>ŠUMPERK 5</v>
      </c>
      <c r="J20" s="111"/>
      <c r="K20" s="111"/>
      <c r="L20" s="111"/>
      <c r="M20" s="112"/>
    </row>
    <row r="21" spans="1:13" ht="12.75" customHeight="1">
      <c r="A21" s="109" t="s">
        <v>0</v>
      </c>
      <c r="B21" s="100" t="s">
        <v>1</v>
      </c>
      <c r="C21" s="106" t="s">
        <v>2</v>
      </c>
      <c r="D21" s="107"/>
      <c r="E21" s="107"/>
      <c r="F21" s="108"/>
      <c r="H21" s="109" t="s">
        <v>0</v>
      </c>
      <c r="I21" s="100" t="s">
        <v>1</v>
      </c>
      <c r="J21" s="106" t="s">
        <v>2</v>
      </c>
      <c r="K21" s="107"/>
      <c r="L21" s="107"/>
      <c r="M21" s="108"/>
    </row>
    <row r="22" spans="1:13" ht="13.5" thickBot="1">
      <c r="A22" s="110"/>
      <c r="B22" s="101"/>
      <c r="C22" s="5" t="s">
        <v>3</v>
      </c>
      <c r="D22" s="6" t="s">
        <v>6</v>
      </c>
      <c r="E22" s="6" t="s">
        <v>7</v>
      </c>
      <c r="F22" s="7" t="s">
        <v>8</v>
      </c>
      <c r="H22" s="110"/>
      <c r="I22" s="101"/>
      <c r="J22" s="5" t="s">
        <v>3</v>
      </c>
      <c r="K22" s="6" t="s">
        <v>6</v>
      </c>
      <c r="L22" s="6" t="s">
        <v>7</v>
      </c>
      <c r="M22" s="7" t="s">
        <v>8</v>
      </c>
    </row>
    <row r="23" spans="1:8" ht="13.5" thickBot="1">
      <c r="A23" s="3"/>
      <c r="H23" s="3"/>
    </row>
    <row r="24" spans="1:13" ht="12.75" customHeight="1">
      <c r="A24" s="102" t="s">
        <v>177</v>
      </c>
      <c r="B24" s="8">
        <v>2</v>
      </c>
      <c r="C24" s="9">
        <v>96</v>
      </c>
      <c r="D24" s="9">
        <v>42</v>
      </c>
      <c r="E24" s="14">
        <v>0</v>
      </c>
      <c r="F24" s="16">
        <f>IF(ISBLANK(C24),"",C24+D24)</f>
        <v>138</v>
      </c>
      <c r="H24" s="95" t="str">
        <f>A24</f>
        <v>Petková Kateřina</v>
      </c>
      <c r="I24" s="8">
        <f>B24</f>
        <v>2</v>
      </c>
      <c r="J24" s="12">
        <f>C24</f>
        <v>96</v>
      </c>
      <c r="K24" s="14">
        <f>D24</f>
        <v>42</v>
      </c>
      <c r="L24" s="14">
        <f>E24</f>
        <v>0</v>
      </c>
      <c r="M24" s="16">
        <f>IF(ISBLANK(J24),"",J24+K24)</f>
        <v>138</v>
      </c>
    </row>
    <row r="25" spans="1:13" ht="12.75" customHeight="1">
      <c r="A25" s="103"/>
      <c r="B25" s="10">
        <v>1</v>
      </c>
      <c r="C25" s="11">
        <v>92</v>
      </c>
      <c r="D25" s="11">
        <v>43</v>
      </c>
      <c r="E25" s="15">
        <v>1</v>
      </c>
      <c r="F25" s="17">
        <f>IF(ISBLANK(C25),"",C25+D25)</f>
        <v>135</v>
      </c>
      <c r="H25" s="96"/>
      <c r="I25" s="10">
        <f aca="true" t="shared" si="2" ref="I25:L27">B25</f>
        <v>1</v>
      </c>
      <c r="J25" s="13">
        <f t="shared" si="2"/>
        <v>92</v>
      </c>
      <c r="K25" s="15">
        <f t="shared" si="2"/>
        <v>43</v>
      </c>
      <c r="L25" s="15">
        <f t="shared" si="2"/>
        <v>1</v>
      </c>
      <c r="M25" s="17">
        <f>IF(ISBLANK(J25),"",J25+K25)</f>
        <v>135</v>
      </c>
    </row>
    <row r="26" spans="1:13" ht="12.75" customHeight="1">
      <c r="A26" s="103"/>
      <c r="B26" s="10">
        <v>3</v>
      </c>
      <c r="C26" s="11">
        <v>90</v>
      </c>
      <c r="D26" s="11">
        <v>36</v>
      </c>
      <c r="E26" s="15">
        <v>1</v>
      </c>
      <c r="F26" s="17">
        <f>IF(ISBLANK(C26),"",C26+D26)</f>
        <v>126</v>
      </c>
      <c r="H26" s="96"/>
      <c r="I26" s="10">
        <f t="shared" si="2"/>
        <v>3</v>
      </c>
      <c r="J26" s="13">
        <f t="shared" si="2"/>
        <v>90</v>
      </c>
      <c r="K26" s="15">
        <f t="shared" si="2"/>
        <v>36</v>
      </c>
      <c r="L26" s="15">
        <f t="shared" si="2"/>
        <v>1</v>
      </c>
      <c r="M26" s="17">
        <f>IF(ISBLANK(J26),"",J26+K26)</f>
        <v>126</v>
      </c>
    </row>
    <row r="27" spans="1:13" ht="12.75" customHeight="1" thickBot="1">
      <c r="A27" s="103"/>
      <c r="B27" s="22">
        <v>4</v>
      </c>
      <c r="C27" s="23">
        <v>82</v>
      </c>
      <c r="D27" s="23">
        <v>40</v>
      </c>
      <c r="E27" s="24">
        <v>0</v>
      </c>
      <c r="F27" s="25">
        <f>IF(ISBLANK(C27),"",C27+D27)</f>
        <v>122</v>
      </c>
      <c r="H27" s="96"/>
      <c r="I27" s="22">
        <f t="shared" si="2"/>
        <v>4</v>
      </c>
      <c r="J27" s="27">
        <f t="shared" si="2"/>
        <v>82</v>
      </c>
      <c r="K27" s="24">
        <f t="shared" si="2"/>
        <v>40</v>
      </c>
      <c r="L27" s="24">
        <f t="shared" si="2"/>
        <v>0</v>
      </c>
      <c r="M27" s="25">
        <f>IF(ISBLANK(J27),"",J27+K27)</f>
        <v>122</v>
      </c>
    </row>
    <row r="28" spans="1:13" ht="16.5" customHeight="1" thickBot="1" thickTop="1">
      <c r="A28" s="104"/>
      <c r="B28" s="18" t="s">
        <v>5</v>
      </c>
      <c r="C28" s="19">
        <f>IF(ISNUMBER(C24),SUM(C24:C27),"")</f>
        <v>360</v>
      </c>
      <c r="D28" s="19">
        <f>IF(ISNUMBER(D24),SUM(D24:D27),"")</f>
        <v>161</v>
      </c>
      <c r="E28" s="20">
        <f>IF(ISNUMBER(E24),SUM(E24:E27),"")</f>
        <v>2</v>
      </c>
      <c r="F28" s="21">
        <f>IF(ISNUMBER(F24),SUM(F24:F27),"")</f>
        <v>521</v>
      </c>
      <c r="H28" s="97"/>
      <c r="I28" s="18" t="s">
        <v>5</v>
      </c>
      <c r="J28" s="26">
        <f>IF(ISNUMBER(J24),SUM(J24:J27),"")</f>
        <v>360</v>
      </c>
      <c r="K28" s="20">
        <f>IF(ISNUMBER(K24),SUM(K24:K27),"")</f>
        <v>161</v>
      </c>
      <c r="L28" s="20">
        <f>IF(ISNUMBER(L24),SUM(L24:L27),"")</f>
        <v>2</v>
      </c>
      <c r="M28" s="21">
        <f>IF(ISNUMBER(M24),SUM(M24:M27),"")</f>
        <v>521</v>
      </c>
    </row>
    <row r="29" spans="1:13" ht="12.75" customHeight="1">
      <c r="A29" s="102" t="s">
        <v>178</v>
      </c>
      <c r="B29" s="8">
        <v>4</v>
      </c>
      <c r="C29" s="9">
        <v>87</v>
      </c>
      <c r="D29" s="9">
        <v>35</v>
      </c>
      <c r="E29" s="14">
        <v>0</v>
      </c>
      <c r="F29" s="16">
        <f>IF(ISBLANK(C29),"",C29+D29)</f>
        <v>122</v>
      </c>
      <c r="H29" s="95" t="str">
        <f>A29</f>
        <v>Sedlář Martin</v>
      </c>
      <c r="I29" s="8">
        <f>B29</f>
        <v>4</v>
      </c>
      <c r="J29" s="12">
        <f>C29</f>
        <v>87</v>
      </c>
      <c r="K29" s="14">
        <f>D29</f>
        <v>35</v>
      </c>
      <c r="L29" s="14">
        <f>E29</f>
        <v>0</v>
      </c>
      <c r="M29" s="16">
        <f>IF(ISBLANK(J29),"",J29+K29)</f>
        <v>122</v>
      </c>
    </row>
    <row r="30" spans="1:13" ht="12.75" customHeight="1">
      <c r="A30" s="103"/>
      <c r="B30" s="10">
        <v>3</v>
      </c>
      <c r="C30" s="11">
        <v>89</v>
      </c>
      <c r="D30" s="11">
        <v>60</v>
      </c>
      <c r="E30" s="15">
        <v>1</v>
      </c>
      <c r="F30" s="17">
        <f>IF(ISBLANK(C30),"",C30+D30)</f>
        <v>149</v>
      </c>
      <c r="H30" s="96"/>
      <c r="I30" s="10">
        <f aca="true" t="shared" si="3" ref="I30:L32">B30</f>
        <v>3</v>
      </c>
      <c r="J30" s="13">
        <f t="shared" si="3"/>
        <v>89</v>
      </c>
      <c r="K30" s="15">
        <f t="shared" si="3"/>
        <v>60</v>
      </c>
      <c r="L30" s="15">
        <f t="shared" si="3"/>
        <v>1</v>
      </c>
      <c r="M30" s="17">
        <f>IF(ISBLANK(J30),"",J30+K30)</f>
        <v>149</v>
      </c>
    </row>
    <row r="31" spans="1:13" ht="12.75" customHeight="1">
      <c r="A31" s="103"/>
      <c r="B31" s="10">
        <v>1</v>
      </c>
      <c r="C31" s="11">
        <v>80</v>
      </c>
      <c r="D31" s="11">
        <v>36</v>
      </c>
      <c r="E31" s="15">
        <v>2</v>
      </c>
      <c r="F31" s="17">
        <f>IF(ISBLANK(C31),"",C31+D31)</f>
        <v>116</v>
      </c>
      <c r="H31" s="96"/>
      <c r="I31" s="10">
        <f t="shared" si="3"/>
        <v>1</v>
      </c>
      <c r="J31" s="13">
        <f t="shared" si="3"/>
        <v>80</v>
      </c>
      <c r="K31" s="15">
        <f t="shared" si="3"/>
        <v>36</v>
      </c>
      <c r="L31" s="15">
        <f t="shared" si="3"/>
        <v>2</v>
      </c>
      <c r="M31" s="17">
        <f>IF(ISBLANK(J31),"",J31+K31)</f>
        <v>116</v>
      </c>
    </row>
    <row r="32" spans="1:13" ht="12.75" customHeight="1" thickBot="1">
      <c r="A32" s="103"/>
      <c r="B32" s="22">
        <v>2</v>
      </c>
      <c r="C32" s="23">
        <v>100</v>
      </c>
      <c r="D32" s="23">
        <v>43</v>
      </c>
      <c r="E32" s="24">
        <v>2</v>
      </c>
      <c r="F32" s="25">
        <f>IF(ISBLANK(C32),"",C32+D32)</f>
        <v>143</v>
      </c>
      <c r="H32" s="96"/>
      <c r="I32" s="22">
        <f t="shared" si="3"/>
        <v>2</v>
      </c>
      <c r="J32" s="27">
        <f t="shared" si="3"/>
        <v>100</v>
      </c>
      <c r="K32" s="24">
        <f t="shared" si="3"/>
        <v>43</v>
      </c>
      <c r="L32" s="24">
        <f t="shared" si="3"/>
        <v>2</v>
      </c>
      <c r="M32" s="25">
        <f>IF(ISBLANK(J32),"",J32+K32)</f>
        <v>143</v>
      </c>
    </row>
    <row r="33" spans="1:16" ht="16.5" customHeight="1" thickBot="1" thickTop="1">
      <c r="A33" s="104"/>
      <c r="B33" s="18" t="s">
        <v>5</v>
      </c>
      <c r="C33" s="19">
        <f>IF(ISNUMBER(C29),SUM(C29:C32),"")</f>
        <v>356</v>
      </c>
      <c r="D33" s="19">
        <f>IF(ISNUMBER(D29),SUM(D29:D32),"")</f>
        <v>174</v>
      </c>
      <c r="E33" s="20">
        <f>IF(ISNUMBER(E29),SUM(E29:E32),"")</f>
        <v>5</v>
      </c>
      <c r="F33" s="21">
        <f>IF(ISNUMBER(F29),SUM(F29:F32),"")</f>
        <v>530</v>
      </c>
      <c r="H33" s="97"/>
      <c r="I33" s="18" t="s">
        <v>5</v>
      </c>
      <c r="J33" s="26">
        <f>IF(ISNUMBER(J29),SUM(J29:J32),"")</f>
        <v>356</v>
      </c>
      <c r="K33" s="20">
        <f>IF(ISNUMBER(K29),SUM(K29:K32),"")</f>
        <v>174</v>
      </c>
      <c r="L33" s="20">
        <f>IF(ISNUMBER(L29),SUM(L29:L32),"")</f>
        <v>5</v>
      </c>
      <c r="M33" s="21">
        <f>IF(ISNUMBER(M29),SUM(M29:M32),"")</f>
        <v>530</v>
      </c>
      <c r="P33" s="4" t="s">
        <v>56</v>
      </c>
    </row>
    <row r="34" ht="13.5" thickBot="1"/>
    <row r="35" spans="1:13" s="28" customFormat="1" ht="21.75" customHeight="1" thickBot="1">
      <c r="A35" s="98" t="s">
        <v>8</v>
      </c>
      <c r="B35" s="99"/>
      <c r="C35" s="29">
        <f>SUM(C28+C33)</f>
        <v>716</v>
      </c>
      <c r="D35" s="29">
        <f>SUM(D28+D33)</f>
        <v>335</v>
      </c>
      <c r="E35" s="29">
        <f>SUM(E28+E33)</f>
        <v>7</v>
      </c>
      <c r="F35" s="32">
        <f>SUM(F28+F33)</f>
        <v>1051</v>
      </c>
      <c r="H35" s="98" t="s">
        <v>8</v>
      </c>
      <c r="I35" s="99"/>
      <c r="J35" s="30">
        <f>J28+J33</f>
        <v>716</v>
      </c>
      <c r="K35" s="30">
        <f>K28+K33</f>
        <v>335</v>
      </c>
      <c r="L35" s="30">
        <f>L28+L33</f>
        <v>7</v>
      </c>
      <c r="M35" s="31">
        <f>M28+M33</f>
        <v>1051</v>
      </c>
    </row>
    <row r="36" ht="31.5" customHeight="1"/>
    <row r="37" spans="1:13" s="2" customFormat="1" ht="34.5" customHeight="1" thickBot="1">
      <c r="A37" s="105" t="s">
        <v>58</v>
      </c>
      <c r="B37" s="105"/>
      <c r="C37" s="105"/>
      <c r="D37" s="105"/>
      <c r="E37" s="105"/>
      <c r="F37" s="105"/>
      <c r="G37" s="1"/>
      <c r="H37" s="105" t="s">
        <v>58</v>
      </c>
      <c r="I37" s="105"/>
      <c r="J37" s="105"/>
      <c r="K37" s="105"/>
      <c r="L37" s="105"/>
      <c r="M37" s="105"/>
    </row>
    <row r="38" spans="1:13" ht="25.5" customHeight="1" thickBot="1">
      <c r="A38" s="33" t="s">
        <v>4</v>
      </c>
      <c r="B38" s="111" t="s">
        <v>179</v>
      </c>
      <c r="C38" s="111"/>
      <c r="D38" s="111"/>
      <c r="E38" s="111"/>
      <c r="F38" s="112"/>
      <c r="G38" s="3"/>
      <c r="H38" s="33" t="s">
        <v>4</v>
      </c>
      <c r="I38" s="111" t="str">
        <f>B38</f>
        <v>ŠUMPERK 6</v>
      </c>
      <c r="J38" s="111"/>
      <c r="K38" s="111"/>
      <c r="L38" s="111"/>
      <c r="M38" s="112"/>
    </row>
    <row r="39" spans="1:13" ht="12.75" customHeight="1">
      <c r="A39" s="109" t="s">
        <v>0</v>
      </c>
      <c r="B39" s="100" t="s">
        <v>1</v>
      </c>
      <c r="C39" s="106" t="s">
        <v>2</v>
      </c>
      <c r="D39" s="107"/>
      <c r="E39" s="107"/>
      <c r="F39" s="108"/>
      <c r="H39" s="109" t="s">
        <v>0</v>
      </c>
      <c r="I39" s="100" t="s">
        <v>1</v>
      </c>
      <c r="J39" s="106" t="s">
        <v>2</v>
      </c>
      <c r="K39" s="107"/>
      <c r="L39" s="107"/>
      <c r="M39" s="108"/>
    </row>
    <row r="40" spans="1:13" ht="13.5" thickBot="1">
      <c r="A40" s="110"/>
      <c r="B40" s="101"/>
      <c r="C40" s="5" t="s">
        <v>3</v>
      </c>
      <c r="D40" s="6" t="s">
        <v>6</v>
      </c>
      <c r="E40" s="6" t="s">
        <v>7</v>
      </c>
      <c r="F40" s="7" t="s">
        <v>8</v>
      </c>
      <c r="H40" s="110"/>
      <c r="I40" s="101"/>
      <c r="J40" s="5" t="s">
        <v>3</v>
      </c>
      <c r="K40" s="6" t="s">
        <v>6</v>
      </c>
      <c r="L40" s="6" t="s">
        <v>7</v>
      </c>
      <c r="M40" s="7" t="s">
        <v>8</v>
      </c>
    </row>
    <row r="41" spans="1:8" ht="13.5" thickBot="1">
      <c r="A41" s="3"/>
      <c r="H41" s="3"/>
    </row>
    <row r="42" spans="1:13" ht="12.75" customHeight="1">
      <c r="A42" s="102" t="s">
        <v>180</v>
      </c>
      <c r="B42" s="8">
        <v>1</v>
      </c>
      <c r="C42" s="9">
        <v>84</v>
      </c>
      <c r="D42" s="9">
        <v>34</v>
      </c>
      <c r="E42" s="14">
        <v>2</v>
      </c>
      <c r="F42" s="16">
        <f>IF(ISBLANK(C42),"",C42+D42)</f>
        <v>118</v>
      </c>
      <c r="H42" s="95" t="str">
        <f>A42</f>
        <v>Smrčka Miroslav</v>
      </c>
      <c r="I42" s="8">
        <f>B42</f>
        <v>1</v>
      </c>
      <c r="J42" s="12">
        <f>C42</f>
        <v>84</v>
      </c>
      <c r="K42" s="14">
        <f>D42</f>
        <v>34</v>
      </c>
      <c r="L42" s="14">
        <f>E42</f>
        <v>2</v>
      </c>
      <c r="M42" s="16">
        <f>IF(ISBLANK(J42),"",J42+K42)</f>
        <v>118</v>
      </c>
    </row>
    <row r="43" spans="1:13" ht="12.75" customHeight="1">
      <c r="A43" s="103"/>
      <c r="B43" s="10">
        <v>2</v>
      </c>
      <c r="C43" s="11">
        <v>85</v>
      </c>
      <c r="D43" s="11">
        <v>36</v>
      </c>
      <c r="E43" s="15">
        <v>1</v>
      </c>
      <c r="F43" s="17">
        <f>IF(ISBLANK(C43),"",C43+D43)</f>
        <v>121</v>
      </c>
      <c r="H43" s="96"/>
      <c r="I43" s="10">
        <f aca="true" t="shared" si="4" ref="I43:L45">B43</f>
        <v>2</v>
      </c>
      <c r="J43" s="13">
        <f t="shared" si="4"/>
        <v>85</v>
      </c>
      <c r="K43" s="15">
        <f t="shared" si="4"/>
        <v>36</v>
      </c>
      <c r="L43" s="15">
        <f t="shared" si="4"/>
        <v>1</v>
      </c>
      <c r="M43" s="17">
        <f>IF(ISBLANK(J43),"",J43+K43)</f>
        <v>121</v>
      </c>
    </row>
    <row r="44" spans="1:13" ht="12.75" customHeight="1">
      <c r="A44" s="103"/>
      <c r="B44" s="10">
        <v>4</v>
      </c>
      <c r="C44" s="11">
        <v>92</v>
      </c>
      <c r="D44" s="11">
        <v>45</v>
      </c>
      <c r="E44" s="15">
        <v>0</v>
      </c>
      <c r="F44" s="17">
        <f>IF(ISBLANK(C44),"",C44+D44)</f>
        <v>137</v>
      </c>
      <c r="H44" s="96"/>
      <c r="I44" s="10">
        <f t="shared" si="4"/>
        <v>4</v>
      </c>
      <c r="J44" s="13">
        <f t="shared" si="4"/>
        <v>92</v>
      </c>
      <c r="K44" s="15">
        <f t="shared" si="4"/>
        <v>45</v>
      </c>
      <c r="L44" s="15">
        <f t="shared" si="4"/>
        <v>0</v>
      </c>
      <c r="M44" s="17">
        <f>IF(ISBLANK(J44),"",J44+K44)</f>
        <v>137</v>
      </c>
    </row>
    <row r="45" spans="1:13" ht="12.75" customHeight="1" thickBot="1">
      <c r="A45" s="103"/>
      <c r="B45" s="22">
        <v>3</v>
      </c>
      <c r="C45" s="23">
        <v>87</v>
      </c>
      <c r="D45" s="23">
        <v>53</v>
      </c>
      <c r="E45" s="24">
        <v>0</v>
      </c>
      <c r="F45" s="25">
        <f>IF(ISBLANK(C45),"",C45+D45)</f>
        <v>140</v>
      </c>
      <c r="H45" s="96"/>
      <c r="I45" s="22">
        <f t="shared" si="4"/>
        <v>3</v>
      </c>
      <c r="J45" s="27">
        <f t="shared" si="4"/>
        <v>87</v>
      </c>
      <c r="K45" s="24">
        <f t="shared" si="4"/>
        <v>53</v>
      </c>
      <c r="L45" s="24">
        <f t="shared" si="4"/>
        <v>0</v>
      </c>
      <c r="M45" s="25">
        <f>IF(ISBLANK(J45),"",J45+K45)</f>
        <v>140</v>
      </c>
    </row>
    <row r="46" spans="1:13" ht="16.5" customHeight="1" thickBot="1" thickTop="1">
      <c r="A46" s="104"/>
      <c r="B46" s="18" t="s">
        <v>5</v>
      </c>
      <c r="C46" s="19">
        <f>IF(ISNUMBER(C42),SUM(C42:C45),"")</f>
        <v>348</v>
      </c>
      <c r="D46" s="19">
        <f>IF(ISNUMBER(D42),SUM(D42:D45),"")</f>
        <v>168</v>
      </c>
      <c r="E46" s="20">
        <f>IF(ISNUMBER(E42),SUM(E42:E45),"")</f>
        <v>3</v>
      </c>
      <c r="F46" s="21">
        <f>IF(ISNUMBER(F42),SUM(F42:F45),"")</f>
        <v>516</v>
      </c>
      <c r="H46" s="97"/>
      <c r="I46" s="18" t="s">
        <v>5</v>
      </c>
      <c r="J46" s="26">
        <f>IF(ISNUMBER(J42),SUM(J42:J45),"")</f>
        <v>348</v>
      </c>
      <c r="K46" s="20">
        <f>IF(ISNUMBER(K42),SUM(K42:K45),"")</f>
        <v>168</v>
      </c>
      <c r="L46" s="20">
        <f>IF(ISNUMBER(L42),SUM(L42:L45),"")</f>
        <v>3</v>
      </c>
      <c r="M46" s="21">
        <f>IF(ISNUMBER(M42),SUM(M42:M45),"")</f>
        <v>516</v>
      </c>
    </row>
    <row r="47" spans="1:13" ht="12.75" customHeight="1">
      <c r="A47" s="102" t="s">
        <v>181</v>
      </c>
      <c r="B47" s="8">
        <v>2</v>
      </c>
      <c r="C47" s="9">
        <v>90</v>
      </c>
      <c r="D47" s="9">
        <v>35</v>
      </c>
      <c r="E47" s="14">
        <v>2</v>
      </c>
      <c r="F47" s="16">
        <f>IF(ISBLANK(C47),"",C47+D47)</f>
        <v>125</v>
      </c>
      <c r="H47" s="95" t="str">
        <f>A47</f>
        <v>Zapletal Marek</v>
      </c>
      <c r="I47" s="8">
        <f>B47</f>
        <v>2</v>
      </c>
      <c r="J47" s="12">
        <f>C47</f>
        <v>90</v>
      </c>
      <c r="K47" s="14">
        <f>D47</f>
        <v>35</v>
      </c>
      <c r="L47" s="14">
        <f>E47</f>
        <v>2</v>
      </c>
      <c r="M47" s="16">
        <f>IF(ISBLANK(J47),"",J47+K47)</f>
        <v>125</v>
      </c>
    </row>
    <row r="48" spans="1:13" ht="12.75" customHeight="1">
      <c r="A48" s="103"/>
      <c r="B48" s="10">
        <v>1</v>
      </c>
      <c r="C48" s="11">
        <v>82</v>
      </c>
      <c r="D48" s="11">
        <v>63</v>
      </c>
      <c r="E48" s="15">
        <v>0</v>
      </c>
      <c r="F48" s="17">
        <f>IF(ISBLANK(C48),"",C48+D48)</f>
        <v>145</v>
      </c>
      <c r="H48" s="96"/>
      <c r="I48" s="10">
        <f aca="true" t="shared" si="5" ref="I48:L50">B48</f>
        <v>1</v>
      </c>
      <c r="J48" s="13">
        <f t="shared" si="5"/>
        <v>82</v>
      </c>
      <c r="K48" s="15">
        <f t="shared" si="5"/>
        <v>63</v>
      </c>
      <c r="L48" s="15">
        <f t="shared" si="5"/>
        <v>0</v>
      </c>
      <c r="M48" s="17">
        <f>IF(ISBLANK(J48),"",J48+K48)</f>
        <v>145</v>
      </c>
    </row>
    <row r="49" spans="1:13" ht="12.75" customHeight="1">
      <c r="A49" s="103"/>
      <c r="B49" s="10">
        <v>3</v>
      </c>
      <c r="C49" s="11">
        <v>80</v>
      </c>
      <c r="D49" s="11">
        <v>59</v>
      </c>
      <c r="E49" s="15">
        <v>1</v>
      </c>
      <c r="F49" s="17">
        <f>IF(ISBLANK(C49),"",C49+D49)</f>
        <v>139</v>
      </c>
      <c r="H49" s="96"/>
      <c r="I49" s="10">
        <f t="shared" si="5"/>
        <v>3</v>
      </c>
      <c r="J49" s="13">
        <f t="shared" si="5"/>
        <v>80</v>
      </c>
      <c r="K49" s="15">
        <f t="shared" si="5"/>
        <v>59</v>
      </c>
      <c r="L49" s="15">
        <f t="shared" si="5"/>
        <v>1</v>
      </c>
      <c r="M49" s="17">
        <f>IF(ISBLANK(J49),"",J49+K49)</f>
        <v>139</v>
      </c>
    </row>
    <row r="50" spans="1:13" ht="12.75" customHeight="1" thickBot="1">
      <c r="A50" s="103"/>
      <c r="B50" s="22">
        <v>4</v>
      </c>
      <c r="C50" s="23">
        <v>90</v>
      </c>
      <c r="D50" s="23">
        <v>50</v>
      </c>
      <c r="E50" s="24">
        <v>1</v>
      </c>
      <c r="F50" s="25">
        <f>IF(ISBLANK(C50),"",C50+D50)</f>
        <v>140</v>
      </c>
      <c r="H50" s="96"/>
      <c r="I50" s="22">
        <f t="shared" si="5"/>
        <v>4</v>
      </c>
      <c r="J50" s="27">
        <f t="shared" si="5"/>
        <v>90</v>
      </c>
      <c r="K50" s="24">
        <f t="shared" si="5"/>
        <v>50</v>
      </c>
      <c r="L50" s="24">
        <f t="shared" si="5"/>
        <v>1</v>
      </c>
      <c r="M50" s="25">
        <f>IF(ISBLANK(J50),"",J50+K50)</f>
        <v>140</v>
      </c>
    </row>
    <row r="51" spans="1:13" ht="16.5" customHeight="1" thickBot="1" thickTop="1">
      <c r="A51" s="104"/>
      <c r="B51" s="18" t="s">
        <v>5</v>
      </c>
      <c r="C51" s="19">
        <f>IF(ISNUMBER(C47),SUM(C47:C50),"")</f>
        <v>342</v>
      </c>
      <c r="D51" s="19">
        <f>IF(ISNUMBER(D47),SUM(D47:D50),"")</f>
        <v>207</v>
      </c>
      <c r="E51" s="20">
        <f>IF(ISNUMBER(E47),SUM(E47:E50),"")</f>
        <v>4</v>
      </c>
      <c r="F51" s="21">
        <f>IF(ISNUMBER(F47),SUM(F47:F50),"")</f>
        <v>549</v>
      </c>
      <c r="H51" s="97"/>
      <c r="I51" s="18" t="s">
        <v>5</v>
      </c>
      <c r="J51" s="26">
        <f>IF(ISNUMBER(J47),SUM(J47:J50),"")</f>
        <v>342</v>
      </c>
      <c r="K51" s="20">
        <f>IF(ISNUMBER(K47),SUM(K47:K50),"")</f>
        <v>207</v>
      </c>
      <c r="L51" s="20">
        <f>IF(ISNUMBER(L47),SUM(L47:L50),"")</f>
        <v>4</v>
      </c>
      <c r="M51" s="21">
        <f>IF(ISNUMBER(M47),SUM(M47:M50),"")</f>
        <v>549</v>
      </c>
    </row>
    <row r="52" ht="13.5" thickBot="1"/>
    <row r="53" spans="1:13" s="28" customFormat="1" ht="21.75" customHeight="1" thickBot="1">
      <c r="A53" s="98" t="s">
        <v>8</v>
      </c>
      <c r="B53" s="99"/>
      <c r="C53" s="29">
        <f>SUM(C46+C51)</f>
        <v>690</v>
      </c>
      <c r="D53" s="29">
        <f>SUM(D46+D51)</f>
        <v>375</v>
      </c>
      <c r="E53" s="29">
        <f>SUM(E46+E51)</f>
        <v>7</v>
      </c>
      <c r="F53" s="32">
        <f>SUM(F46+F51)</f>
        <v>1065</v>
      </c>
      <c r="H53" s="98" t="s">
        <v>8</v>
      </c>
      <c r="I53" s="99"/>
      <c r="J53" s="30">
        <f>J46+J51</f>
        <v>690</v>
      </c>
      <c r="K53" s="30">
        <f>K46+K51</f>
        <v>375</v>
      </c>
      <c r="L53" s="30">
        <f>L46+L51</f>
        <v>7</v>
      </c>
      <c r="M53" s="31">
        <f>M46+M51</f>
        <v>1065</v>
      </c>
    </row>
  </sheetData>
  <sheetProtection/>
  <mergeCells count="48">
    <mergeCell ref="A42:A46"/>
    <mergeCell ref="H42:H46"/>
    <mergeCell ref="A47:A51"/>
    <mergeCell ref="H47:H51"/>
    <mergeCell ref="A53:B53"/>
    <mergeCell ref="H53:I53"/>
    <mergeCell ref="A37:F37"/>
    <mergeCell ref="H37:M37"/>
    <mergeCell ref="B38:F38"/>
    <mergeCell ref="I38:M38"/>
    <mergeCell ref="A39:A40"/>
    <mergeCell ref="B39:B40"/>
    <mergeCell ref="C39:F39"/>
    <mergeCell ref="H39:H40"/>
    <mergeCell ref="I39:I40"/>
    <mergeCell ref="J39:M39"/>
    <mergeCell ref="A24:A28"/>
    <mergeCell ref="H24:H28"/>
    <mergeCell ref="A29:A33"/>
    <mergeCell ref="H29:H33"/>
    <mergeCell ref="A35:B35"/>
    <mergeCell ref="H35:I35"/>
    <mergeCell ref="A19:F19"/>
    <mergeCell ref="H19:M19"/>
    <mergeCell ref="B20:F20"/>
    <mergeCell ref="I20:M20"/>
    <mergeCell ref="A21:A22"/>
    <mergeCell ref="B21:B22"/>
    <mergeCell ref="C21:F21"/>
    <mergeCell ref="H21:H22"/>
    <mergeCell ref="I21:I22"/>
    <mergeCell ref="J21:M21"/>
    <mergeCell ref="A6:A10"/>
    <mergeCell ref="H6:H10"/>
    <mergeCell ref="A11:A15"/>
    <mergeCell ref="H11:H15"/>
    <mergeCell ref="A17:B17"/>
    <mergeCell ref="H17:I17"/>
    <mergeCell ref="A1:F1"/>
    <mergeCell ref="H1:M1"/>
    <mergeCell ref="B2:F2"/>
    <mergeCell ref="I2:M2"/>
    <mergeCell ref="A3:A4"/>
    <mergeCell ref="B3:B4"/>
    <mergeCell ref="C3:F3"/>
    <mergeCell ref="H3:H4"/>
    <mergeCell ref="I3:I4"/>
    <mergeCell ref="J3:M3"/>
  </mergeCells>
  <printOptions horizontalCentered="1" verticalCentered="1"/>
  <pageMargins left="0.3937007874015748" right="0.3937007874015748" top="0.6692913385826772" bottom="0.35433070866141736" header="0.2755905511811024" footer="0.2362204724409449"/>
  <pageSetup orientation="portrait" paperSize="9" scale="90" r:id="rId10"/>
  <legacyDrawing r:id="rId9"/>
  <oleObjects>
    <oleObject progId="Document" shapeId="280000" r:id="rId1"/>
    <oleObject progId="Document" shapeId="280001" r:id="rId2"/>
    <oleObject progId="Document" shapeId="280002" r:id="rId3"/>
    <oleObject progId="Document" shapeId="280003" r:id="rId4"/>
    <oleObject progId="Document" shapeId="280004" r:id="rId5"/>
    <oleObject progId="Document" shapeId="280005" r:id="rId6"/>
    <oleObject progId="Document" shapeId="280006" r:id="rId7"/>
    <oleObject progId="Document" shapeId="280007" r:id="rId8"/>
  </oleObjects>
</worksheet>
</file>

<file path=xl/worksheets/sheet29.xml><?xml version="1.0" encoding="utf-8"?>
<worksheet xmlns="http://schemas.openxmlformats.org/spreadsheetml/2006/main" xmlns:r="http://schemas.openxmlformats.org/officeDocument/2006/relationships">
  <dimension ref="A1:F21"/>
  <sheetViews>
    <sheetView showGridLines="0" zoomScalePageLayoutView="0" workbookViewId="0" topLeftCell="A7">
      <selection activeCell="G35" sqref="G35"/>
    </sheetView>
  </sheetViews>
  <sheetFormatPr defaultColWidth="9.140625" defaultRowHeight="15"/>
  <cols>
    <col min="1" max="1" width="4.7109375" style="37" customWidth="1"/>
    <col min="2" max="2" width="26.8515625" style="37" customWidth="1"/>
    <col min="3" max="5" width="10.7109375" style="37" customWidth="1"/>
    <col min="6" max="6" width="4.7109375" style="37" customWidth="1"/>
    <col min="7" max="16384" width="9.140625" style="37" customWidth="1"/>
  </cols>
  <sheetData>
    <row r="1" spans="1:6" ht="55.5" customHeight="1" thickBot="1">
      <c r="A1" s="34"/>
      <c r="B1" s="35"/>
      <c r="C1" s="35"/>
      <c r="D1" s="35"/>
      <c r="E1" s="35"/>
      <c r="F1" s="36"/>
    </row>
    <row r="2" spans="1:6" ht="27.75" customHeight="1" thickBot="1">
      <c r="A2" s="38"/>
      <c r="B2" s="64" t="s">
        <v>13</v>
      </c>
      <c r="C2" s="118" t="str">
        <f>'zápis 14'!B2</f>
        <v>ŠUMPERK 4</v>
      </c>
      <c r="D2" s="118"/>
      <c r="E2" s="119"/>
      <c r="F2" s="39"/>
    </row>
    <row r="3" spans="1:6" ht="27.75" customHeight="1" thickBot="1">
      <c r="A3" s="38"/>
      <c r="B3" s="65" t="s">
        <v>9</v>
      </c>
      <c r="C3" s="53" t="s">
        <v>10</v>
      </c>
      <c r="D3" s="40" t="s">
        <v>11</v>
      </c>
      <c r="E3" s="41" t="s">
        <v>12</v>
      </c>
      <c r="F3" s="39"/>
    </row>
    <row r="4" spans="1:6" ht="27.75" customHeight="1" thickTop="1">
      <c r="A4" s="38"/>
      <c r="B4" s="69" t="str">
        <f>'zápis 14'!A6</f>
        <v>Vymazal Jaroslav</v>
      </c>
      <c r="C4" s="55">
        <f>'zápis 14'!C10</f>
        <v>357</v>
      </c>
      <c r="D4" s="55">
        <f>'zápis 14'!D10</f>
        <v>154</v>
      </c>
      <c r="E4" s="43">
        <f>SUM(C4:D4)</f>
        <v>511</v>
      </c>
      <c r="F4" s="39"/>
    </row>
    <row r="5" spans="1:6" ht="27.75" customHeight="1" thickBot="1">
      <c r="A5" s="38"/>
      <c r="B5" s="62" t="str">
        <f>'zápis 14'!A11</f>
        <v>Vymazal Milan</v>
      </c>
      <c r="C5" s="54">
        <f>'zápis 14'!C15</f>
        <v>328</v>
      </c>
      <c r="D5" s="54">
        <f>'zápis 14'!D15</f>
        <v>139</v>
      </c>
      <c r="E5" s="52">
        <f>SUM(C5:D5)</f>
        <v>467</v>
      </c>
      <c r="F5" s="39"/>
    </row>
    <row r="6" spans="1:6" ht="27.75" customHeight="1" thickBot="1">
      <c r="A6" s="38"/>
      <c r="B6" s="66" t="s">
        <v>8</v>
      </c>
      <c r="C6" s="63">
        <f>SUM(C4:C5)</f>
        <v>685</v>
      </c>
      <c r="D6" s="47">
        <f>SUM(D4:D5)</f>
        <v>293</v>
      </c>
      <c r="E6" s="46">
        <f>SUM(E4:E5)</f>
        <v>978</v>
      </c>
      <c r="F6" s="39"/>
    </row>
    <row r="7" spans="1:6" ht="27.75" customHeight="1">
      <c r="A7" s="48"/>
      <c r="B7" s="49"/>
      <c r="C7" s="50"/>
      <c r="D7" s="50"/>
      <c r="E7" s="50"/>
      <c r="F7" s="51"/>
    </row>
    <row r="8" spans="1:6" ht="55.5" customHeight="1" thickBot="1">
      <c r="A8" s="34"/>
      <c r="B8" s="35"/>
      <c r="C8" s="35"/>
      <c r="D8" s="35"/>
      <c r="E8" s="35"/>
      <c r="F8" s="36"/>
    </row>
    <row r="9" spans="1:6" ht="27.75" customHeight="1" thickBot="1">
      <c r="A9" s="38"/>
      <c r="B9" s="64" t="s">
        <v>13</v>
      </c>
      <c r="C9" s="116" t="str">
        <f>'zápis 14'!B20</f>
        <v>ŠUMPERK 5</v>
      </c>
      <c r="D9" s="116"/>
      <c r="E9" s="117"/>
      <c r="F9" s="39"/>
    </row>
    <row r="10" spans="1:6" ht="27.75" customHeight="1" thickBot="1">
      <c r="A10" s="38"/>
      <c r="B10" s="65" t="s">
        <v>9</v>
      </c>
      <c r="C10" s="53" t="s">
        <v>10</v>
      </c>
      <c r="D10" s="40" t="s">
        <v>11</v>
      </c>
      <c r="E10" s="41" t="s">
        <v>12</v>
      </c>
      <c r="F10" s="39"/>
    </row>
    <row r="11" spans="1:6" ht="27.75" customHeight="1" thickTop="1">
      <c r="A11" s="38"/>
      <c r="B11" s="68" t="str">
        <f>'zápis 14'!A24</f>
        <v>Petková Kateřina</v>
      </c>
      <c r="C11" s="55">
        <f>'zápis 14'!C28</f>
        <v>360</v>
      </c>
      <c r="D11" s="42">
        <f>'zápis 14'!D28</f>
        <v>161</v>
      </c>
      <c r="E11" s="43">
        <f>SUM(C11:D11)</f>
        <v>521</v>
      </c>
      <c r="F11" s="39"/>
    </row>
    <row r="12" spans="1:6" ht="27.75" customHeight="1" thickBot="1">
      <c r="A12" s="38"/>
      <c r="B12" s="68" t="str">
        <f>'zápis 14'!A29</f>
        <v>Sedlář Martin</v>
      </c>
      <c r="C12" s="67">
        <f>'zápis 14'!C33</f>
        <v>356</v>
      </c>
      <c r="D12" s="44">
        <f>'zápis 14'!D33</f>
        <v>174</v>
      </c>
      <c r="E12" s="45">
        <f>SUM(C12:D12)</f>
        <v>530</v>
      </c>
      <c r="F12" s="39"/>
    </row>
    <row r="13" spans="1:6" ht="27.75" customHeight="1" thickBot="1">
      <c r="A13" s="38"/>
      <c r="B13" s="66" t="s">
        <v>8</v>
      </c>
      <c r="C13" s="63">
        <f>SUM(C11:C12)</f>
        <v>716</v>
      </c>
      <c r="D13" s="46">
        <f>SUM(D11:D12)</f>
        <v>335</v>
      </c>
      <c r="E13" s="46">
        <f>SUM(E11:E12)</f>
        <v>1051</v>
      </c>
      <c r="F13" s="39"/>
    </row>
    <row r="14" spans="1:6" ht="27.75" customHeight="1">
      <c r="A14" s="48"/>
      <c r="B14" s="49"/>
      <c r="C14" s="50"/>
      <c r="D14" s="50"/>
      <c r="E14" s="50"/>
      <c r="F14" s="51"/>
    </row>
    <row r="15" spans="1:6" ht="55.5" customHeight="1" thickBot="1">
      <c r="A15" s="34"/>
      <c r="B15" s="35"/>
      <c r="C15" s="35"/>
      <c r="D15" s="35"/>
      <c r="E15" s="35"/>
      <c r="F15" s="36"/>
    </row>
    <row r="16" spans="1:6" ht="27.75" customHeight="1" thickBot="1">
      <c r="A16" s="38"/>
      <c r="B16" s="64" t="s">
        <v>13</v>
      </c>
      <c r="C16" s="116" t="str">
        <f>'zápis 14'!B38</f>
        <v>ŠUMPERK 6</v>
      </c>
      <c r="D16" s="116"/>
      <c r="E16" s="117"/>
      <c r="F16" s="39"/>
    </row>
    <row r="17" spans="1:6" ht="27.75" customHeight="1" thickBot="1">
      <c r="A17" s="38"/>
      <c r="B17" s="65" t="s">
        <v>9</v>
      </c>
      <c r="C17" s="53" t="s">
        <v>10</v>
      </c>
      <c r="D17" s="40" t="s">
        <v>11</v>
      </c>
      <c r="E17" s="41" t="s">
        <v>12</v>
      </c>
      <c r="F17" s="39"/>
    </row>
    <row r="18" spans="1:6" ht="27.75" customHeight="1" thickTop="1">
      <c r="A18" s="38"/>
      <c r="B18" s="68" t="str">
        <f>'zápis 14'!A42</f>
        <v>Smrčka Miroslav</v>
      </c>
      <c r="C18" s="55">
        <f>'zápis 14'!C46</f>
        <v>348</v>
      </c>
      <c r="D18" s="42">
        <f>'zápis 14'!D46</f>
        <v>168</v>
      </c>
      <c r="E18" s="43">
        <f>SUM(C18:D18)</f>
        <v>516</v>
      </c>
      <c r="F18" s="39"/>
    </row>
    <row r="19" spans="1:6" ht="27.75" customHeight="1" thickBot="1">
      <c r="A19" s="38"/>
      <c r="B19" s="68" t="str">
        <f>'zápis 14'!A47</f>
        <v>Zapletal Marek</v>
      </c>
      <c r="C19" s="67">
        <f>'zápis 14'!C51</f>
        <v>342</v>
      </c>
      <c r="D19" s="44">
        <f>'zápis 14'!D51</f>
        <v>207</v>
      </c>
      <c r="E19" s="45">
        <f>SUM(C19:D19)</f>
        <v>549</v>
      </c>
      <c r="F19" s="39"/>
    </row>
    <row r="20" spans="1:6" ht="27.75" customHeight="1" thickBot="1">
      <c r="A20" s="38"/>
      <c r="B20" s="66" t="s">
        <v>8</v>
      </c>
      <c r="C20" s="63">
        <f>SUM(C18:C19)</f>
        <v>690</v>
      </c>
      <c r="D20" s="46">
        <f>SUM(D18:D19)</f>
        <v>375</v>
      </c>
      <c r="E20" s="46">
        <f>SUM(E18:E19)</f>
        <v>1065</v>
      </c>
      <c r="F20" s="39"/>
    </row>
    <row r="21" spans="1:6" ht="27.75" customHeight="1">
      <c r="A21" s="48"/>
      <c r="B21" s="49"/>
      <c r="C21" s="50"/>
      <c r="D21" s="50"/>
      <c r="E21" s="50"/>
      <c r="F21" s="51"/>
    </row>
  </sheetData>
  <sheetProtection/>
  <mergeCells count="3">
    <mergeCell ref="C2:E2"/>
    <mergeCell ref="C9:E9"/>
    <mergeCell ref="C16:E16"/>
  </mergeCells>
  <printOptions horizontalCentered="1" verticalCentered="1"/>
  <pageMargins left="0.7874015748031497" right="0.7874015748031497" top="0.2362204724409449" bottom="0.2362204724409449" header="0.2362204724409449" footer="0.275590551181102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showGridLines="0" zoomScale="80" zoomScaleNormal="80" zoomScalePageLayoutView="0" workbookViewId="0" topLeftCell="A16">
      <selection activeCell="C18" sqref="C18"/>
    </sheetView>
  </sheetViews>
  <sheetFormatPr defaultColWidth="9.140625" defaultRowHeight="15"/>
  <cols>
    <col min="1" max="1" width="4.7109375" style="37" customWidth="1"/>
    <col min="2" max="2" width="26.8515625" style="37" customWidth="1"/>
    <col min="3" max="5" width="10.7109375" style="37" customWidth="1"/>
    <col min="6" max="6" width="4.7109375" style="37" customWidth="1"/>
    <col min="7" max="16384" width="9.140625" style="37" customWidth="1"/>
  </cols>
  <sheetData>
    <row r="1" spans="1:6" ht="55.5" customHeight="1" thickBot="1">
      <c r="A1" s="34"/>
      <c r="B1" s="35"/>
      <c r="C1" s="35"/>
      <c r="D1" s="35"/>
      <c r="E1" s="35"/>
      <c r="F1" s="36"/>
    </row>
    <row r="2" spans="1:6" ht="27.75" customHeight="1" thickBot="1">
      <c r="A2" s="38"/>
      <c r="B2" s="64" t="s">
        <v>13</v>
      </c>
      <c r="C2" s="118" t="str">
        <f>'zápis 1'!B2</f>
        <v>PEPINO BRUNTÁL 1</v>
      </c>
      <c r="D2" s="118"/>
      <c r="E2" s="119"/>
      <c r="F2" s="39"/>
    </row>
    <row r="3" spans="1:6" ht="27.75" customHeight="1" thickBot="1">
      <c r="A3" s="38"/>
      <c r="B3" s="65" t="s">
        <v>9</v>
      </c>
      <c r="C3" s="53" t="s">
        <v>10</v>
      </c>
      <c r="D3" s="40" t="s">
        <v>11</v>
      </c>
      <c r="E3" s="41" t="s">
        <v>12</v>
      </c>
      <c r="F3" s="39"/>
    </row>
    <row r="4" spans="1:6" ht="27.75" customHeight="1" thickTop="1">
      <c r="A4" s="38"/>
      <c r="B4" s="69" t="str">
        <f>'zápis 1'!A6</f>
        <v>Novotný Josef</v>
      </c>
      <c r="C4" s="55">
        <f>'zápis 1'!C10</f>
        <v>326</v>
      </c>
      <c r="D4" s="55">
        <f>'zápis 1'!D10</f>
        <v>163</v>
      </c>
      <c r="E4" s="43">
        <f>SUM(C4:D4)</f>
        <v>489</v>
      </c>
      <c r="F4" s="39"/>
    </row>
    <row r="5" spans="1:6" ht="27.75" customHeight="1" thickBot="1">
      <c r="A5" s="38"/>
      <c r="B5" s="62" t="str">
        <f>'zápis 1'!A11</f>
        <v>Mlčák Jan</v>
      </c>
      <c r="C5" s="54">
        <f>'zápis 1'!C15</f>
        <v>325</v>
      </c>
      <c r="D5" s="54">
        <f>'zápis 1'!D15</f>
        <v>140</v>
      </c>
      <c r="E5" s="52">
        <f>SUM(C5:D5)</f>
        <v>465</v>
      </c>
      <c r="F5" s="39"/>
    </row>
    <row r="6" spans="1:6" ht="27.75" customHeight="1" thickBot="1">
      <c r="A6" s="38"/>
      <c r="B6" s="66" t="s">
        <v>8</v>
      </c>
      <c r="C6" s="63">
        <f>SUM(C4:C5)</f>
        <v>651</v>
      </c>
      <c r="D6" s="47">
        <f>SUM(D4:D5)</f>
        <v>303</v>
      </c>
      <c r="E6" s="46">
        <f>SUM(E4:E5)</f>
        <v>954</v>
      </c>
      <c r="F6" s="39"/>
    </row>
    <row r="7" spans="1:6" ht="27.75" customHeight="1">
      <c r="A7" s="48"/>
      <c r="B7" s="49"/>
      <c r="C7" s="50"/>
      <c r="D7" s="50"/>
      <c r="E7" s="50"/>
      <c r="F7" s="51"/>
    </row>
    <row r="8" spans="1:6" ht="55.5" customHeight="1" thickBot="1">
      <c r="A8" s="34"/>
      <c r="B8" s="35"/>
      <c r="C8" s="35"/>
      <c r="D8" s="35"/>
      <c r="E8" s="35"/>
      <c r="F8" s="36"/>
    </row>
    <row r="9" spans="1:6" ht="27.75" customHeight="1" thickBot="1">
      <c r="A9" s="38"/>
      <c r="B9" s="64" t="s">
        <v>13</v>
      </c>
      <c r="C9" s="116" t="str">
        <f>'zápis 1'!B20</f>
        <v>PEPINO BRUNTÁL 2</v>
      </c>
      <c r="D9" s="116"/>
      <c r="E9" s="117"/>
      <c r="F9" s="39"/>
    </row>
    <row r="10" spans="1:6" ht="27.75" customHeight="1" thickBot="1">
      <c r="A10" s="38"/>
      <c r="B10" s="65" t="s">
        <v>9</v>
      </c>
      <c r="C10" s="53" t="s">
        <v>10</v>
      </c>
      <c r="D10" s="40" t="s">
        <v>11</v>
      </c>
      <c r="E10" s="41" t="s">
        <v>12</v>
      </c>
      <c r="F10" s="39"/>
    </row>
    <row r="11" spans="1:6" ht="27.75" customHeight="1" thickTop="1">
      <c r="A11" s="38"/>
      <c r="B11" s="68" t="str">
        <f>'zápis 1'!A24</f>
        <v>Ocelák František</v>
      </c>
      <c r="C11" s="55">
        <f>'zápis 1'!C28</f>
        <v>320</v>
      </c>
      <c r="D11" s="42">
        <f>'zápis 1'!D28</f>
        <v>129</v>
      </c>
      <c r="E11" s="43">
        <f>SUM(C11:D11)</f>
        <v>449</v>
      </c>
      <c r="F11" s="39"/>
    </row>
    <row r="12" spans="1:6" ht="27.75" customHeight="1" thickBot="1">
      <c r="A12" s="38"/>
      <c r="B12" s="68" t="str">
        <f>'zápis 1'!A29</f>
        <v>Kaduk Martin</v>
      </c>
      <c r="C12" s="67">
        <f>'zápis 1'!C33</f>
        <v>315</v>
      </c>
      <c r="D12" s="44">
        <f>'zápis 1'!D33</f>
        <v>79</v>
      </c>
      <c r="E12" s="45">
        <f>SUM(C12:D12)</f>
        <v>394</v>
      </c>
      <c r="F12" s="39"/>
    </row>
    <row r="13" spans="1:6" ht="27.75" customHeight="1" thickBot="1">
      <c r="A13" s="38"/>
      <c r="B13" s="66" t="s">
        <v>8</v>
      </c>
      <c r="C13" s="63">
        <f>SUM(C11:C12)</f>
        <v>635</v>
      </c>
      <c r="D13" s="46">
        <f>SUM(D11:D12)</f>
        <v>208</v>
      </c>
      <c r="E13" s="46">
        <f>SUM(E11:E12)</f>
        <v>843</v>
      </c>
      <c r="F13" s="39"/>
    </row>
    <row r="14" spans="1:6" ht="27.75" customHeight="1">
      <c r="A14" s="48"/>
      <c r="B14" s="49"/>
      <c r="C14" s="50"/>
      <c r="D14" s="50"/>
      <c r="E14" s="50"/>
      <c r="F14" s="51"/>
    </row>
    <row r="15" spans="1:6" ht="55.5" customHeight="1" thickBot="1">
      <c r="A15" s="34"/>
      <c r="B15" s="35"/>
      <c r="C15" s="35"/>
      <c r="D15" s="35"/>
      <c r="E15" s="35"/>
      <c r="F15" s="36"/>
    </row>
    <row r="16" spans="1:6" ht="27.75" customHeight="1" thickBot="1">
      <c r="A16" s="38"/>
      <c r="B16" s="64" t="s">
        <v>13</v>
      </c>
      <c r="C16" s="116" t="str">
        <f>'zápis 1'!B38</f>
        <v>NOVÝ JIČÍN 1</v>
      </c>
      <c r="D16" s="116"/>
      <c r="E16" s="117"/>
      <c r="F16" s="39"/>
    </row>
    <row r="17" spans="1:6" ht="27.75" customHeight="1" thickBot="1">
      <c r="A17" s="38"/>
      <c r="B17" s="65" t="s">
        <v>9</v>
      </c>
      <c r="C17" s="53" t="s">
        <v>10</v>
      </c>
      <c r="D17" s="40" t="s">
        <v>11</v>
      </c>
      <c r="E17" s="41" t="s">
        <v>12</v>
      </c>
      <c r="F17" s="39"/>
    </row>
    <row r="18" spans="1:6" ht="27.75" customHeight="1" thickTop="1">
      <c r="A18" s="38"/>
      <c r="B18" s="68" t="str">
        <f>'zápis 1'!A42</f>
        <v>Hrňa Petr</v>
      </c>
      <c r="C18" s="55">
        <f>'zápis 1'!C46</f>
        <v>338</v>
      </c>
      <c r="D18" s="42">
        <f>'zápis 1'!D46</f>
        <v>138</v>
      </c>
      <c r="E18" s="43">
        <f>SUM(C18:D18)</f>
        <v>476</v>
      </c>
      <c r="F18" s="39"/>
    </row>
    <row r="19" spans="1:6" ht="27.75" customHeight="1" thickBot="1">
      <c r="A19" s="38"/>
      <c r="B19" s="68" t="str">
        <f>'zápis 1'!A47</f>
        <v>Hrňová Jana</v>
      </c>
      <c r="C19" s="67">
        <f>'zápis 1'!C51</f>
        <v>333</v>
      </c>
      <c r="D19" s="44">
        <f>'zápis 1'!D51</f>
        <v>131</v>
      </c>
      <c r="E19" s="45">
        <f>SUM(C19:D19)</f>
        <v>464</v>
      </c>
      <c r="F19" s="39"/>
    </row>
    <row r="20" spans="1:6" ht="27.75" customHeight="1" thickBot="1">
      <c r="A20" s="38"/>
      <c r="B20" s="66" t="s">
        <v>8</v>
      </c>
      <c r="C20" s="63">
        <f>SUM(C18:C19)</f>
        <v>671</v>
      </c>
      <c r="D20" s="46">
        <f>SUM(D18:D19)</f>
        <v>269</v>
      </c>
      <c r="E20" s="46">
        <f>SUM(E18:E19)</f>
        <v>940</v>
      </c>
      <c r="F20" s="39"/>
    </row>
    <row r="21" spans="1:6" ht="27.75" customHeight="1">
      <c r="A21" s="48"/>
      <c r="B21" s="49"/>
      <c r="C21" s="50"/>
      <c r="D21" s="50"/>
      <c r="E21" s="50"/>
      <c r="F21" s="51"/>
    </row>
  </sheetData>
  <sheetProtection/>
  <mergeCells count="3">
    <mergeCell ref="C16:E16"/>
    <mergeCell ref="C2:E2"/>
    <mergeCell ref="C9:E9"/>
  </mergeCells>
  <printOptions horizontalCentered="1" verticalCentered="1"/>
  <pageMargins left="0.7874015748031497" right="0.7874015748031497" top="0.2362204724409449" bottom="0.2362204724409449" header="0.2362204724409449" footer="0.2755905511811024"/>
  <pageSetup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P53"/>
  <sheetViews>
    <sheetView zoomScalePageLayoutView="0" workbookViewId="0" topLeftCell="A19">
      <selection activeCell="D13" sqref="D13"/>
    </sheetView>
  </sheetViews>
  <sheetFormatPr defaultColWidth="9.140625" defaultRowHeight="15"/>
  <cols>
    <col min="1" max="1" width="14.8515625" style="4" customWidth="1"/>
    <col min="2" max="6" width="7.140625" style="4" customWidth="1"/>
    <col min="7" max="7" width="1.57421875" style="4" customWidth="1"/>
    <col min="8" max="8" width="14.8515625" style="4" customWidth="1"/>
    <col min="9" max="13" width="7.140625" style="4" customWidth="1"/>
    <col min="14" max="16384" width="9.140625" style="4" customWidth="1"/>
  </cols>
  <sheetData>
    <row r="1" spans="1:13" s="2" customFormat="1" ht="34.5" customHeight="1" thickBot="1">
      <c r="A1" s="105" t="s">
        <v>58</v>
      </c>
      <c r="B1" s="105"/>
      <c r="C1" s="105"/>
      <c r="D1" s="105"/>
      <c r="E1" s="105"/>
      <c r="F1" s="105"/>
      <c r="G1" s="1"/>
      <c r="H1" s="105" t="s">
        <v>58</v>
      </c>
      <c r="I1" s="105"/>
      <c r="J1" s="105"/>
      <c r="K1" s="105"/>
      <c r="L1" s="105"/>
      <c r="M1" s="105"/>
    </row>
    <row r="2" spans="1:13" ht="25.5" customHeight="1" thickBot="1">
      <c r="A2" s="33" t="s">
        <v>4</v>
      </c>
      <c r="B2" s="111" t="s">
        <v>182</v>
      </c>
      <c r="C2" s="111"/>
      <c r="D2" s="111"/>
      <c r="E2" s="111"/>
      <c r="F2" s="112"/>
      <c r="G2" s="3"/>
      <c r="H2" s="33" t="s">
        <v>4</v>
      </c>
      <c r="I2" s="111" t="str">
        <f>B2</f>
        <v>ŠUMPERK 7</v>
      </c>
      <c r="J2" s="111"/>
      <c r="K2" s="111"/>
      <c r="L2" s="111"/>
      <c r="M2" s="112"/>
    </row>
    <row r="3" spans="1:13" ht="12.75" customHeight="1">
      <c r="A3" s="109" t="s">
        <v>0</v>
      </c>
      <c r="B3" s="100" t="s">
        <v>1</v>
      </c>
      <c r="C3" s="106" t="s">
        <v>2</v>
      </c>
      <c r="D3" s="107"/>
      <c r="E3" s="107"/>
      <c r="F3" s="108"/>
      <c r="H3" s="109" t="s">
        <v>0</v>
      </c>
      <c r="I3" s="100" t="s">
        <v>1</v>
      </c>
      <c r="J3" s="106" t="s">
        <v>2</v>
      </c>
      <c r="K3" s="107"/>
      <c r="L3" s="107"/>
      <c r="M3" s="108"/>
    </row>
    <row r="4" spans="1:13" ht="13.5" thickBot="1">
      <c r="A4" s="110"/>
      <c r="B4" s="101"/>
      <c r="C4" s="5" t="s">
        <v>3</v>
      </c>
      <c r="D4" s="6" t="s">
        <v>6</v>
      </c>
      <c r="E4" s="6" t="s">
        <v>7</v>
      </c>
      <c r="F4" s="7" t="s">
        <v>8</v>
      </c>
      <c r="H4" s="110"/>
      <c r="I4" s="101"/>
      <c r="J4" s="5" t="s">
        <v>3</v>
      </c>
      <c r="K4" s="6" t="s">
        <v>6</v>
      </c>
      <c r="L4" s="6" t="s">
        <v>7</v>
      </c>
      <c r="M4" s="7" t="s">
        <v>8</v>
      </c>
    </row>
    <row r="5" spans="1:8" ht="13.5" thickBot="1">
      <c r="A5" s="3"/>
      <c r="H5" s="3"/>
    </row>
    <row r="6" spans="1:13" ht="12.75" customHeight="1">
      <c r="A6" s="121" t="s">
        <v>183</v>
      </c>
      <c r="B6" s="8">
        <v>1</v>
      </c>
      <c r="C6" s="9">
        <v>89</v>
      </c>
      <c r="D6" s="9">
        <v>35</v>
      </c>
      <c r="E6" s="14">
        <v>2</v>
      </c>
      <c r="F6" s="16">
        <f>IF(ISBLANK(C6),"",C6+D6)</f>
        <v>124</v>
      </c>
      <c r="H6" s="95" t="str">
        <f>A6</f>
        <v>Příhodová Adéla</v>
      </c>
      <c r="I6" s="8">
        <f>B6</f>
        <v>1</v>
      </c>
      <c r="J6" s="12">
        <f>C6</f>
        <v>89</v>
      </c>
      <c r="K6" s="14">
        <f>D6</f>
        <v>35</v>
      </c>
      <c r="L6" s="14">
        <f>E6</f>
        <v>2</v>
      </c>
      <c r="M6" s="16">
        <f>IF(ISBLANK(J6),"",J6+K6)</f>
        <v>124</v>
      </c>
    </row>
    <row r="7" spans="1:13" ht="12.75" customHeight="1">
      <c r="A7" s="122"/>
      <c r="B7" s="10">
        <v>2</v>
      </c>
      <c r="C7" s="11">
        <v>92</v>
      </c>
      <c r="D7" s="11">
        <v>33</v>
      </c>
      <c r="E7" s="15">
        <v>0</v>
      </c>
      <c r="F7" s="17">
        <f>IF(ISBLANK(C7),"",C7+D7)</f>
        <v>125</v>
      </c>
      <c r="H7" s="96"/>
      <c r="I7" s="10">
        <f aca="true" t="shared" si="0" ref="I7:L9">B7</f>
        <v>2</v>
      </c>
      <c r="J7" s="13">
        <f t="shared" si="0"/>
        <v>92</v>
      </c>
      <c r="K7" s="15">
        <f t="shared" si="0"/>
        <v>33</v>
      </c>
      <c r="L7" s="15">
        <f t="shared" si="0"/>
        <v>0</v>
      </c>
      <c r="M7" s="17">
        <f>IF(ISBLANK(J7),"",J7+K7)</f>
        <v>125</v>
      </c>
    </row>
    <row r="8" spans="1:13" ht="12.75" customHeight="1">
      <c r="A8" s="122"/>
      <c r="B8" s="10">
        <v>4</v>
      </c>
      <c r="C8" s="11">
        <v>96</v>
      </c>
      <c r="D8" s="11">
        <v>24</v>
      </c>
      <c r="E8" s="15">
        <v>2</v>
      </c>
      <c r="F8" s="17">
        <f>IF(ISBLANK(C8),"",C8+D8)</f>
        <v>120</v>
      </c>
      <c r="H8" s="96"/>
      <c r="I8" s="10">
        <f t="shared" si="0"/>
        <v>4</v>
      </c>
      <c r="J8" s="13">
        <f t="shared" si="0"/>
        <v>96</v>
      </c>
      <c r="K8" s="15">
        <f t="shared" si="0"/>
        <v>24</v>
      </c>
      <c r="L8" s="15">
        <f t="shared" si="0"/>
        <v>2</v>
      </c>
      <c r="M8" s="17">
        <f>IF(ISBLANK(J8),"",J8+K8)</f>
        <v>120</v>
      </c>
    </row>
    <row r="9" spans="1:13" ht="12.75" customHeight="1" thickBot="1">
      <c r="A9" s="122"/>
      <c r="B9" s="22">
        <v>3</v>
      </c>
      <c r="C9" s="23">
        <v>85</v>
      </c>
      <c r="D9" s="23">
        <v>35</v>
      </c>
      <c r="E9" s="24">
        <v>4</v>
      </c>
      <c r="F9" s="25">
        <f>IF(ISBLANK(C9),"",C9+D9)</f>
        <v>120</v>
      </c>
      <c r="H9" s="96"/>
      <c r="I9" s="22">
        <f t="shared" si="0"/>
        <v>3</v>
      </c>
      <c r="J9" s="27">
        <f t="shared" si="0"/>
        <v>85</v>
      </c>
      <c r="K9" s="24">
        <f t="shared" si="0"/>
        <v>35</v>
      </c>
      <c r="L9" s="24">
        <f t="shared" si="0"/>
        <v>4</v>
      </c>
      <c r="M9" s="25">
        <f>IF(ISBLANK(J9),"",J9+K9)</f>
        <v>120</v>
      </c>
    </row>
    <row r="10" spans="1:13" ht="16.5" customHeight="1" thickBot="1" thickTop="1">
      <c r="A10" s="123"/>
      <c r="B10" s="18" t="s">
        <v>5</v>
      </c>
      <c r="C10" s="19">
        <f>IF(ISNUMBER(C6),SUM(C6:C9),"")</f>
        <v>362</v>
      </c>
      <c r="D10" s="19">
        <f>IF(ISNUMBER(D6),SUM(D6:D9),"")</f>
        <v>127</v>
      </c>
      <c r="E10" s="20">
        <f>IF(ISNUMBER(E6),SUM(E6:E9),"")</f>
        <v>8</v>
      </c>
      <c r="F10" s="21">
        <f>IF(ISNUMBER(F6),SUM(F6:F9),"")</f>
        <v>489</v>
      </c>
      <c r="H10" s="97"/>
      <c r="I10" s="18" t="s">
        <v>5</v>
      </c>
      <c r="J10" s="26">
        <f>IF(ISNUMBER(J6),SUM(J6:J9),"")</f>
        <v>362</v>
      </c>
      <c r="K10" s="20">
        <f>IF(ISNUMBER(K6),SUM(K6:K9),"")</f>
        <v>127</v>
      </c>
      <c r="L10" s="20">
        <f>IF(ISNUMBER(L6),SUM(L6:L9),"")</f>
        <v>8</v>
      </c>
      <c r="M10" s="21">
        <f>IF(ISNUMBER(M6),SUM(M6:M9),"")</f>
        <v>489</v>
      </c>
    </row>
    <row r="11" spans="1:13" ht="12.75" customHeight="1">
      <c r="A11" s="102" t="s">
        <v>103</v>
      </c>
      <c r="B11" s="8">
        <v>3</v>
      </c>
      <c r="C11" s="9">
        <v>88</v>
      </c>
      <c r="D11" s="9">
        <v>36</v>
      </c>
      <c r="E11" s="14">
        <v>0</v>
      </c>
      <c r="F11" s="16">
        <f>IF(ISBLANK(C11),"",C11+D11)</f>
        <v>124</v>
      </c>
      <c r="H11" s="95" t="str">
        <f>A11</f>
        <v>Adámek Miroslav</v>
      </c>
      <c r="I11" s="8">
        <f>B11</f>
        <v>3</v>
      </c>
      <c r="J11" s="12">
        <f>C11</f>
        <v>88</v>
      </c>
      <c r="K11" s="14">
        <f>D11</f>
        <v>36</v>
      </c>
      <c r="L11" s="14">
        <f>E11</f>
        <v>0</v>
      </c>
      <c r="M11" s="16">
        <f>IF(ISBLANK(J11),"",J11+K11)</f>
        <v>124</v>
      </c>
    </row>
    <row r="12" spans="1:13" ht="12.75" customHeight="1">
      <c r="A12" s="103"/>
      <c r="B12" s="10">
        <v>4</v>
      </c>
      <c r="C12" s="11">
        <v>85</v>
      </c>
      <c r="D12" s="11">
        <v>44</v>
      </c>
      <c r="E12" s="15">
        <v>0</v>
      </c>
      <c r="F12" s="17">
        <f>IF(ISBLANK(C12),"",C12+D12)</f>
        <v>129</v>
      </c>
      <c r="H12" s="96"/>
      <c r="I12" s="10">
        <f aca="true" t="shared" si="1" ref="I12:L14">B12</f>
        <v>4</v>
      </c>
      <c r="J12" s="13">
        <f t="shared" si="1"/>
        <v>85</v>
      </c>
      <c r="K12" s="15">
        <f t="shared" si="1"/>
        <v>44</v>
      </c>
      <c r="L12" s="15">
        <f t="shared" si="1"/>
        <v>0</v>
      </c>
      <c r="M12" s="17">
        <f>IF(ISBLANK(J12),"",J12+K12)</f>
        <v>129</v>
      </c>
    </row>
    <row r="13" spans="1:13" ht="12.75" customHeight="1">
      <c r="A13" s="103"/>
      <c r="B13" s="10">
        <v>2</v>
      </c>
      <c r="C13" s="11">
        <v>95</v>
      </c>
      <c r="D13" s="11">
        <v>24</v>
      </c>
      <c r="E13" s="15">
        <v>1</v>
      </c>
      <c r="F13" s="17">
        <f>IF(ISBLANK(C13),"",C13+D13)</f>
        <v>119</v>
      </c>
      <c r="H13" s="96"/>
      <c r="I13" s="10">
        <f t="shared" si="1"/>
        <v>2</v>
      </c>
      <c r="J13" s="13">
        <f t="shared" si="1"/>
        <v>95</v>
      </c>
      <c r="K13" s="15">
        <f t="shared" si="1"/>
        <v>24</v>
      </c>
      <c r="L13" s="15">
        <f t="shared" si="1"/>
        <v>1</v>
      </c>
      <c r="M13" s="17">
        <f>IF(ISBLANK(J13),"",J13+K13)</f>
        <v>119</v>
      </c>
    </row>
    <row r="14" spans="1:13" ht="12.75" customHeight="1" thickBot="1">
      <c r="A14" s="103"/>
      <c r="B14" s="22">
        <v>1</v>
      </c>
      <c r="C14" s="23">
        <v>93</v>
      </c>
      <c r="D14" s="23">
        <v>35</v>
      </c>
      <c r="E14" s="24">
        <v>1</v>
      </c>
      <c r="F14" s="25">
        <f>IF(ISBLANK(C14),"",C14+D14)</f>
        <v>128</v>
      </c>
      <c r="H14" s="96"/>
      <c r="I14" s="22">
        <f t="shared" si="1"/>
        <v>1</v>
      </c>
      <c r="J14" s="27">
        <f t="shared" si="1"/>
        <v>93</v>
      </c>
      <c r="K14" s="24">
        <f t="shared" si="1"/>
        <v>35</v>
      </c>
      <c r="L14" s="24">
        <f t="shared" si="1"/>
        <v>1</v>
      </c>
      <c r="M14" s="25">
        <f>IF(ISBLANK(J14),"",J14+K14)</f>
        <v>128</v>
      </c>
    </row>
    <row r="15" spans="1:13" ht="16.5" customHeight="1" thickBot="1" thickTop="1">
      <c r="A15" s="104"/>
      <c r="B15" s="18" t="s">
        <v>5</v>
      </c>
      <c r="C15" s="19">
        <f>IF(ISNUMBER(C11),SUM(C11:C14),"")</f>
        <v>361</v>
      </c>
      <c r="D15" s="19">
        <f>IF(ISNUMBER(D11),SUM(D11:D14),"")</f>
        <v>139</v>
      </c>
      <c r="E15" s="20">
        <f>IF(ISNUMBER(E11),SUM(E11:E14),"")</f>
        <v>2</v>
      </c>
      <c r="F15" s="21">
        <f>IF(ISNUMBER(F11),SUM(F11:F14),"")</f>
        <v>500</v>
      </c>
      <c r="H15" s="97"/>
      <c r="I15" s="18" t="s">
        <v>5</v>
      </c>
      <c r="J15" s="26">
        <f>IF(ISNUMBER(J11),SUM(J11:J14),"")</f>
        <v>361</v>
      </c>
      <c r="K15" s="20">
        <f>IF(ISNUMBER(K11),SUM(K11:K14),"")</f>
        <v>139</v>
      </c>
      <c r="L15" s="20">
        <f>IF(ISNUMBER(L11),SUM(L11:L14),"")</f>
        <v>2</v>
      </c>
      <c r="M15" s="21">
        <f>IF(ISNUMBER(M11),SUM(M11:M14),"")</f>
        <v>500</v>
      </c>
    </row>
    <row r="16" ht="13.5" thickBot="1"/>
    <row r="17" spans="1:13" s="28" customFormat="1" ht="21.75" customHeight="1" thickBot="1">
      <c r="A17" s="98" t="s">
        <v>8</v>
      </c>
      <c r="B17" s="99"/>
      <c r="C17" s="29">
        <f>SUM(C10+C15)</f>
        <v>723</v>
      </c>
      <c r="D17" s="29">
        <f>SUM(D10+D15)</f>
        <v>266</v>
      </c>
      <c r="E17" s="29">
        <f>SUM(E10+E15)</f>
        <v>10</v>
      </c>
      <c r="F17" s="32">
        <f>SUM(F10+F15)</f>
        <v>989</v>
      </c>
      <c r="H17" s="98" t="s">
        <v>8</v>
      </c>
      <c r="I17" s="99"/>
      <c r="J17" s="30">
        <f>J10+J15</f>
        <v>723</v>
      </c>
      <c r="K17" s="30">
        <f>K10+K15</f>
        <v>266</v>
      </c>
      <c r="L17" s="30">
        <f>L10+L15</f>
        <v>10</v>
      </c>
      <c r="M17" s="31">
        <f>M10+M15</f>
        <v>989</v>
      </c>
    </row>
    <row r="18" ht="31.5" customHeight="1"/>
    <row r="19" spans="1:13" s="2" customFormat="1" ht="34.5" customHeight="1" thickBot="1">
      <c r="A19" s="105" t="s">
        <v>58</v>
      </c>
      <c r="B19" s="105"/>
      <c r="C19" s="105"/>
      <c r="D19" s="105"/>
      <c r="E19" s="105"/>
      <c r="F19" s="105"/>
      <c r="G19" s="1"/>
      <c r="H19" s="105" t="s">
        <v>58</v>
      </c>
      <c r="I19" s="105"/>
      <c r="J19" s="105"/>
      <c r="K19" s="105"/>
      <c r="L19" s="105"/>
      <c r="M19" s="105"/>
    </row>
    <row r="20" spans="1:13" ht="25.5" customHeight="1" thickBot="1">
      <c r="A20" s="33" t="s">
        <v>4</v>
      </c>
      <c r="B20" s="111" t="s">
        <v>184</v>
      </c>
      <c r="C20" s="111"/>
      <c r="D20" s="111"/>
      <c r="E20" s="111"/>
      <c r="F20" s="112"/>
      <c r="G20" s="3"/>
      <c r="H20" s="33" t="s">
        <v>4</v>
      </c>
      <c r="I20" s="111" t="str">
        <f>B20</f>
        <v>ŠUMPERK 8</v>
      </c>
      <c r="J20" s="111"/>
      <c r="K20" s="111"/>
      <c r="L20" s="111"/>
      <c r="M20" s="112"/>
    </row>
    <row r="21" spans="1:13" ht="12.75" customHeight="1">
      <c r="A21" s="109" t="s">
        <v>0</v>
      </c>
      <c r="B21" s="100" t="s">
        <v>1</v>
      </c>
      <c r="C21" s="106" t="s">
        <v>2</v>
      </c>
      <c r="D21" s="107"/>
      <c r="E21" s="107"/>
      <c r="F21" s="108"/>
      <c r="H21" s="109" t="s">
        <v>0</v>
      </c>
      <c r="I21" s="100" t="s">
        <v>1</v>
      </c>
      <c r="J21" s="106" t="s">
        <v>2</v>
      </c>
      <c r="K21" s="107"/>
      <c r="L21" s="107"/>
      <c r="M21" s="108"/>
    </row>
    <row r="22" spans="1:13" ht="13.5" thickBot="1">
      <c r="A22" s="110"/>
      <c r="B22" s="101"/>
      <c r="C22" s="5" t="s">
        <v>3</v>
      </c>
      <c r="D22" s="6" t="s">
        <v>6</v>
      </c>
      <c r="E22" s="6" t="s">
        <v>7</v>
      </c>
      <c r="F22" s="7" t="s">
        <v>8</v>
      </c>
      <c r="H22" s="110"/>
      <c r="I22" s="101"/>
      <c r="J22" s="5" t="s">
        <v>3</v>
      </c>
      <c r="K22" s="6" t="s">
        <v>6</v>
      </c>
      <c r="L22" s="6" t="s">
        <v>7</v>
      </c>
      <c r="M22" s="7" t="s">
        <v>8</v>
      </c>
    </row>
    <row r="23" spans="1:8" ht="13.5" thickBot="1">
      <c r="A23" s="3"/>
      <c r="H23" s="3"/>
    </row>
    <row r="24" spans="1:13" ht="12.75" customHeight="1">
      <c r="A24" s="102" t="s">
        <v>186</v>
      </c>
      <c r="B24" s="8">
        <v>1</v>
      </c>
      <c r="C24" s="9">
        <v>83</v>
      </c>
      <c r="D24" s="9">
        <v>44</v>
      </c>
      <c r="E24" s="14">
        <v>0</v>
      </c>
      <c r="F24" s="16">
        <f>IF(ISBLANK(C24),"",C24+D24)</f>
        <v>127</v>
      </c>
      <c r="H24" s="95" t="str">
        <f>A24</f>
        <v>Matějka Petr</v>
      </c>
      <c r="I24" s="8">
        <f>B24</f>
        <v>1</v>
      </c>
      <c r="J24" s="12">
        <f>C24</f>
        <v>83</v>
      </c>
      <c r="K24" s="14">
        <f>D24</f>
        <v>44</v>
      </c>
      <c r="L24" s="14">
        <f>E24</f>
        <v>0</v>
      </c>
      <c r="M24" s="16">
        <f>IF(ISBLANK(J24),"",J24+K24)</f>
        <v>127</v>
      </c>
    </row>
    <row r="25" spans="1:13" ht="12.75" customHeight="1">
      <c r="A25" s="103"/>
      <c r="B25" s="10">
        <v>2</v>
      </c>
      <c r="C25" s="11">
        <v>81</v>
      </c>
      <c r="D25" s="11">
        <v>36</v>
      </c>
      <c r="E25" s="15">
        <v>1</v>
      </c>
      <c r="F25" s="17">
        <f>IF(ISBLANK(C25),"",C25+D25)</f>
        <v>117</v>
      </c>
      <c r="H25" s="96"/>
      <c r="I25" s="10">
        <f aca="true" t="shared" si="2" ref="I25:L27">B25</f>
        <v>2</v>
      </c>
      <c r="J25" s="13">
        <f t="shared" si="2"/>
        <v>81</v>
      </c>
      <c r="K25" s="15">
        <f t="shared" si="2"/>
        <v>36</v>
      </c>
      <c r="L25" s="15">
        <f t="shared" si="2"/>
        <v>1</v>
      </c>
      <c r="M25" s="17">
        <f>IF(ISBLANK(J25),"",J25+K25)</f>
        <v>117</v>
      </c>
    </row>
    <row r="26" spans="1:13" ht="12.75" customHeight="1">
      <c r="A26" s="103"/>
      <c r="B26" s="10">
        <v>4</v>
      </c>
      <c r="C26" s="11">
        <v>89</v>
      </c>
      <c r="D26" s="11">
        <v>24</v>
      </c>
      <c r="E26" s="15">
        <v>3</v>
      </c>
      <c r="F26" s="17">
        <f>IF(ISBLANK(C26),"",C26+D26)</f>
        <v>113</v>
      </c>
      <c r="H26" s="96"/>
      <c r="I26" s="10">
        <f t="shared" si="2"/>
        <v>4</v>
      </c>
      <c r="J26" s="13">
        <f t="shared" si="2"/>
        <v>89</v>
      </c>
      <c r="K26" s="15">
        <f t="shared" si="2"/>
        <v>24</v>
      </c>
      <c r="L26" s="15">
        <f t="shared" si="2"/>
        <v>3</v>
      </c>
      <c r="M26" s="17">
        <f>IF(ISBLANK(J26),"",J26+K26)</f>
        <v>113</v>
      </c>
    </row>
    <row r="27" spans="1:13" ht="12.75" customHeight="1" thickBot="1">
      <c r="A27" s="103"/>
      <c r="B27" s="22">
        <v>3</v>
      </c>
      <c r="C27" s="23">
        <v>62</v>
      </c>
      <c r="D27" s="23">
        <v>36</v>
      </c>
      <c r="E27" s="24">
        <v>2</v>
      </c>
      <c r="F27" s="25">
        <f>IF(ISBLANK(C27),"",C27+D27)</f>
        <v>98</v>
      </c>
      <c r="H27" s="96"/>
      <c r="I27" s="22">
        <f t="shared" si="2"/>
        <v>3</v>
      </c>
      <c r="J27" s="27">
        <f t="shared" si="2"/>
        <v>62</v>
      </c>
      <c r="K27" s="24">
        <f t="shared" si="2"/>
        <v>36</v>
      </c>
      <c r="L27" s="24">
        <f t="shared" si="2"/>
        <v>2</v>
      </c>
      <c r="M27" s="25">
        <f>IF(ISBLANK(J27),"",J27+K27)</f>
        <v>98</v>
      </c>
    </row>
    <row r="28" spans="1:13" ht="16.5" customHeight="1" thickBot="1" thickTop="1">
      <c r="A28" s="104"/>
      <c r="B28" s="18" t="s">
        <v>5</v>
      </c>
      <c r="C28" s="19">
        <f>IF(ISNUMBER(C24),SUM(C24:C27),"")</f>
        <v>315</v>
      </c>
      <c r="D28" s="19">
        <f>IF(ISNUMBER(D24),SUM(D24:D27),"")</f>
        <v>140</v>
      </c>
      <c r="E28" s="20">
        <f>IF(ISNUMBER(E24),SUM(E24:E27),"")</f>
        <v>6</v>
      </c>
      <c r="F28" s="21">
        <f>IF(ISNUMBER(F24),SUM(F24:F27),"")</f>
        <v>455</v>
      </c>
      <c r="H28" s="97"/>
      <c r="I28" s="18" t="s">
        <v>5</v>
      </c>
      <c r="J28" s="26">
        <f>IF(ISNUMBER(J24),SUM(J24:J27),"")</f>
        <v>315</v>
      </c>
      <c r="K28" s="20">
        <f>IF(ISNUMBER(K24),SUM(K24:K27),"")</f>
        <v>140</v>
      </c>
      <c r="L28" s="20">
        <f>IF(ISNUMBER(L24),SUM(L24:L27),"")</f>
        <v>6</v>
      </c>
      <c r="M28" s="21">
        <f>IF(ISNUMBER(M24),SUM(M24:M27),"")</f>
        <v>455</v>
      </c>
    </row>
    <row r="29" spans="1:13" ht="12.75" customHeight="1">
      <c r="A29" s="102" t="s">
        <v>187</v>
      </c>
      <c r="B29" s="8">
        <v>2</v>
      </c>
      <c r="C29" s="9">
        <v>81</v>
      </c>
      <c r="D29" s="9">
        <v>25</v>
      </c>
      <c r="E29" s="14">
        <v>2</v>
      </c>
      <c r="F29" s="16">
        <f>IF(ISBLANK(C29),"",C29+D29)</f>
        <v>106</v>
      </c>
      <c r="H29" s="95" t="str">
        <f>A29</f>
        <v>Vojtek Gustav</v>
      </c>
      <c r="I29" s="8">
        <f>B29</f>
        <v>2</v>
      </c>
      <c r="J29" s="12">
        <f>C29</f>
        <v>81</v>
      </c>
      <c r="K29" s="14">
        <f>D29</f>
        <v>25</v>
      </c>
      <c r="L29" s="14">
        <f>E29</f>
        <v>2</v>
      </c>
      <c r="M29" s="16">
        <f>IF(ISBLANK(J29),"",J29+K29)</f>
        <v>106</v>
      </c>
    </row>
    <row r="30" spans="1:13" ht="12.75" customHeight="1">
      <c r="A30" s="103"/>
      <c r="B30" s="10">
        <v>1</v>
      </c>
      <c r="C30" s="11">
        <v>80</v>
      </c>
      <c r="D30" s="11">
        <v>44</v>
      </c>
      <c r="E30" s="15">
        <v>2</v>
      </c>
      <c r="F30" s="17">
        <f>IF(ISBLANK(C30),"",C30+D30)</f>
        <v>124</v>
      </c>
      <c r="H30" s="96"/>
      <c r="I30" s="10">
        <f aca="true" t="shared" si="3" ref="I30:L32">B30</f>
        <v>1</v>
      </c>
      <c r="J30" s="13">
        <f t="shared" si="3"/>
        <v>80</v>
      </c>
      <c r="K30" s="15">
        <f t="shared" si="3"/>
        <v>44</v>
      </c>
      <c r="L30" s="15">
        <f t="shared" si="3"/>
        <v>2</v>
      </c>
      <c r="M30" s="17">
        <f>IF(ISBLANK(J30),"",J30+K30)</f>
        <v>124</v>
      </c>
    </row>
    <row r="31" spans="1:13" ht="12.75" customHeight="1">
      <c r="A31" s="103"/>
      <c r="B31" s="10">
        <v>3</v>
      </c>
      <c r="C31" s="11">
        <v>77</v>
      </c>
      <c r="D31" s="11">
        <v>36</v>
      </c>
      <c r="E31" s="15">
        <v>2</v>
      </c>
      <c r="F31" s="17">
        <f>IF(ISBLANK(C31),"",C31+D31)</f>
        <v>113</v>
      </c>
      <c r="H31" s="96"/>
      <c r="I31" s="10">
        <f t="shared" si="3"/>
        <v>3</v>
      </c>
      <c r="J31" s="13">
        <f t="shared" si="3"/>
        <v>77</v>
      </c>
      <c r="K31" s="15">
        <f t="shared" si="3"/>
        <v>36</v>
      </c>
      <c r="L31" s="15">
        <f t="shared" si="3"/>
        <v>2</v>
      </c>
      <c r="M31" s="17">
        <f>IF(ISBLANK(J31),"",J31+K31)</f>
        <v>113</v>
      </c>
    </row>
    <row r="32" spans="1:13" ht="12.75" customHeight="1" thickBot="1">
      <c r="A32" s="103"/>
      <c r="B32" s="22">
        <v>4</v>
      </c>
      <c r="C32" s="23">
        <v>90</v>
      </c>
      <c r="D32" s="23">
        <v>39</v>
      </c>
      <c r="E32" s="24">
        <v>2</v>
      </c>
      <c r="F32" s="25">
        <f>IF(ISBLANK(C32),"",C32+D32)</f>
        <v>129</v>
      </c>
      <c r="H32" s="96"/>
      <c r="I32" s="22">
        <f t="shared" si="3"/>
        <v>4</v>
      </c>
      <c r="J32" s="27">
        <f t="shared" si="3"/>
        <v>90</v>
      </c>
      <c r="K32" s="24">
        <f t="shared" si="3"/>
        <v>39</v>
      </c>
      <c r="L32" s="24">
        <f t="shared" si="3"/>
        <v>2</v>
      </c>
      <c r="M32" s="25">
        <f>IF(ISBLANK(J32),"",J32+K32)</f>
        <v>129</v>
      </c>
    </row>
    <row r="33" spans="1:16" ht="16.5" customHeight="1" thickBot="1" thickTop="1">
      <c r="A33" s="104"/>
      <c r="B33" s="18" t="s">
        <v>5</v>
      </c>
      <c r="C33" s="19">
        <f>IF(ISNUMBER(C29),SUM(C29:C32),"")</f>
        <v>328</v>
      </c>
      <c r="D33" s="19">
        <f>IF(ISNUMBER(D29),SUM(D29:D32),"")</f>
        <v>144</v>
      </c>
      <c r="E33" s="20">
        <f>IF(ISNUMBER(E29),SUM(E29:E32),"")</f>
        <v>8</v>
      </c>
      <c r="F33" s="21">
        <f>IF(ISNUMBER(F29),SUM(F29:F32),"")</f>
        <v>472</v>
      </c>
      <c r="H33" s="97"/>
      <c r="I33" s="18" t="s">
        <v>5</v>
      </c>
      <c r="J33" s="26">
        <f>IF(ISNUMBER(J29),SUM(J29:J32),"")</f>
        <v>328</v>
      </c>
      <c r="K33" s="20">
        <f>IF(ISNUMBER(K29),SUM(K29:K32),"")</f>
        <v>144</v>
      </c>
      <c r="L33" s="20">
        <f>IF(ISNUMBER(L29),SUM(L29:L32),"")</f>
        <v>8</v>
      </c>
      <c r="M33" s="21">
        <f>IF(ISNUMBER(M29),SUM(M29:M32),"")</f>
        <v>472</v>
      </c>
      <c r="P33" s="4" t="s">
        <v>56</v>
      </c>
    </row>
    <row r="34" ht="13.5" thickBot="1"/>
    <row r="35" spans="1:13" s="28" customFormat="1" ht="21.75" customHeight="1" thickBot="1">
      <c r="A35" s="98" t="s">
        <v>8</v>
      </c>
      <c r="B35" s="99"/>
      <c r="C35" s="29">
        <f>SUM(C28+C33)</f>
        <v>643</v>
      </c>
      <c r="D35" s="29">
        <f>SUM(D28+D33)</f>
        <v>284</v>
      </c>
      <c r="E35" s="29">
        <f>SUM(E28+E33)</f>
        <v>14</v>
      </c>
      <c r="F35" s="32">
        <f>SUM(F28+F33)</f>
        <v>927</v>
      </c>
      <c r="H35" s="98" t="s">
        <v>8</v>
      </c>
      <c r="I35" s="99"/>
      <c r="J35" s="30">
        <f>J28+J33</f>
        <v>643</v>
      </c>
      <c r="K35" s="30">
        <f>K28+K33</f>
        <v>284</v>
      </c>
      <c r="L35" s="30">
        <f>L28+L33</f>
        <v>14</v>
      </c>
      <c r="M35" s="31">
        <f>M28+M33</f>
        <v>927</v>
      </c>
    </row>
    <row r="36" ht="31.5" customHeight="1"/>
    <row r="37" spans="1:13" s="2" customFormat="1" ht="34.5" customHeight="1" thickBot="1">
      <c r="A37" s="105" t="s">
        <v>58</v>
      </c>
      <c r="B37" s="105"/>
      <c r="C37" s="105"/>
      <c r="D37" s="105"/>
      <c r="E37" s="105"/>
      <c r="F37" s="105"/>
      <c r="G37" s="1"/>
      <c r="H37" s="105" t="s">
        <v>58</v>
      </c>
      <c r="I37" s="105"/>
      <c r="J37" s="105"/>
      <c r="K37" s="105"/>
      <c r="L37" s="105"/>
      <c r="M37" s="105"/>
    </row>
    <row r="38" spans="1:13" ht="25.5" customHeight="1" thickBot="1">
      <c r="A38" s="33" t="s">
        <v>4</v>
      </c>
      <c r="B38" s="111" t="s">
        <v>185</v>
      </c>
      <c r="C38" s="111"/>
      <c r="D38" s="111"/>
      <c r="E38" s="111"/>
      <c r="F38" s="112"/>
      <c r="G38" s="3"/>
      <c r="H38" s="33" t="s">
        <v>4</v>
      </c>
      <c r="I38" s="111" t="str">
        <f>B38</f>
        <v>ŠUMPERK 9</v>
      </c>
      <c r="J38" s="111"/>
      <c r="K38" s="111"/>
      <c r="L38" s="111"/>
      <c r="M38" s="112"/>
    </row>
    <row r="39" spans="1:13" ht="12.75" customHeight="1">
      <c r="A39" s="109" t="s">
        <v>0</v>
      </c>
      <c r="B39" s="100" t="s">
        <v>1</v>
      </c>
      <c r="C39" s="106" t="s">
        <v>2</v>
      </c>
      <c r="D39" s="107"/>
      <c r="E39" s="107"/>
      <c r="F39" s="108"/>
      <c r="H39" s="109" t="s">
        <v>0</v>
      </c>
      <c r="I39" s="100" t="s">
        <v>1</v>
      </c>
      <c r="J39" s="106" t="s">
        <v>2</v>
      </c>
      <c r="K39" s="107"/>
      <c r="L39" s="107"/>
      <c r="M39" s="108"/>
    </row>
    <row r="40" spans="1:13" ht="13.5" thickBot="1">
      <c r="A40" s="110"/>
      <c r="B40" s="101"/>
      <c r="C40" s="5" t="s">
        <v>3</v>
      </c>
      <c r="D40" s="6" t="s">
        <v>6</v>
      </c>
      <c r="E40" s="6" t="s">
        <v>7</v>
      </c>
      <c r="F40" s="7" t="s">
        <v>8</v>
      </c>
      <c r="H40" s="110"/>
      <c r="I40" s="101"/>
      <c r="J40" s="5" t="s">
        <v>3</v>
      </c>
      <c r="K40" s="6" t="s">
        <v>6</v>
      </c>
      <c r="L40" s="6" t="s">
        <v>7</v>
      </c>
      <c r="M40" s="7" t="s">
        <v>8</v>
      </c>
    </row>
    <row r="41" spans="1:8" ht="13.5" thickBot="1">
      <c r="A41" s="3"/>
      <c r="H41" s="3"/>
    </row>
    <row r="42" spans="1:13" ht="12.75" customHeight="1">
      <c r="A42" s="102" t="s">
        <v>188</v>
      </c>
      <c r="B42" s="8">
        <v>3</v>
      </c>
      <c r="C42" s="9">
        <v>87</v>
      </c>
      <c r="D42" s="9">
        <v>41</v>
      </c>
      <c r="E42" s="14">
        <v>1</v>
      </c>
      <c r="F42" s="16">
        <f>IF(ISBLANK(C42),"",C42+D42)</f>
        <v>128</v>
      </c>
      <c r="H42" s="95" t="str">
        <f>A42</f>
        <v>Heinisch Pavel</v>
      </c>
      <c r="I42" s="8">
        <f>B42</f>
        <v>3</v>
      </c>
      <c r="J42" s="12">
        <f>C42</f>
        <v>87</v>
      </c>
      <c r="K42" s="14">
        <f>D42</f>
        <v>41</v>
      </c>
      <c r="L42" s="14">
        <f>E42</f>
        <v>1</v>
      </c>
      <c r="M42" s="16">
        <f>IF(ISBLANK(J42),"",J42+K42)</f>
        <v>128</v>
      </c>
    </row>
    <row r="43" spans="1:13" ht="12.75" customHeight="1">
      <c r="A43" s="103"/>
      <c r="B43" s="10">
        <v>4</v>
      </c>
      <c r="C43" s="11">
        <v>82</v>
      </c>
      <c r="D43" s="11">
        <v>44</v>
      </c>
      <c r="E43" s="15">
        <v>0</v>
      </c>
      <c r="F43" s="17">
        <f>IF(ISBLANK(C43),"",C43+D43)</f>
        <v>126</v>
      </c>
      <c r="H43" s="96"/>
      <c r="I43" s="10">
        <f aca="true" t="shared" si="4" ref="I43:L45">B43</f>
        <v>4</v>
      </c>
      <c r="J43" s="13">
        <f t="shared" si="4"/>
        <v>82</v>
      </c>
      <c r="K43" s="15">
        <f t="shared" si="4"/>
        <v>44</v>
      </c>
      <c r="L43" s="15">
        <f t="shared" si="4"/>
        <v>0</v>
      </c>
      <c r="M43" s="17">
        <f>IF(ISBLANK(J43),"",J43+K43)</f>
        <v>126</v>
      </c>
    </row>
    <row r="44" spans="1:13" ht="12.75" customHeight="1">
      <c r="A44" s="103"/>
      <c r="B44" s="10">
        <v>2</v>
      </c>
      <c r="C44" s="11">
        <v>91</v>
      </c>
      <c r="D44" s="11">
        <v>42</v>
      </c>
      <c r="E44" s="15">
        <v>2</v>
      </c>
      <c r="F44" s="17">
        <f>IF(ISBLANK(C44),"",C44+D44)</f>
        <v>133</v>
      </c>
      <c r="H44" s="96"/>
      <c r="I44" s="10">
        <f t="shared" si="4"/>
        <v>2</v>
      </c>
      <c r="J44" s="13">
        <f t="shared" si="4"/>
        <v>91</v>
      </c>
      <c r="K44" s="15">
        <f t="shared" si="4"/>
        <v>42</v>
      </c>
      <c r="L44" s="15">
        <f t="shared" si="4"/>
        <v>2</v>
      </c>
      <c r="M44" s="17">
        <f>IF(ISBLANK(J44),"",J44+K44)</f>
        <v>133</v>
      </c>
    </row>
    <row r="45" spans="1:13" ht="12.75" customHeight="1" thickBot="1">
      <c r="A45" s="103"/>
      <c r="B45" s="22">
        <v>1</v>
      </c>
      <c r="C45" s="23">
        <v>75</v>
      </c>
      <c r="D45" s="23">
        <v>35</v>
      </c>
      <c r="E45" s="24">
        <v>2</v>
      </c>
      <c r="F45" s="25">
        <f>IF(ISBLANK(C45),"",C45+D45)</f>
        <v>110</v>
      </c>
      <c r="H45" s="96"/>
      <c r="I45" s="22">
        <f t="shared" si="4"/>
        <v>1</v>
      </c>
      <c r="J45" s="27">
        <f t="shared" si="4"/>
        <v>75</v>
      </c>
      <c r="K45" s="24">
        <f t="shared" si="4"/>
        <v>35</v>
      </c>
      <c r="L45" s="24">
        <f t="shared" si="4"/>
        <v>2</v>
      </c>
      <c r="M45" s="25">
        <f>IF(ISBLANK(J45),"",J45+K45)</f>
        <v>110</v>
      </c>
    </row>
    <row r="46" spans="1:13" ht="16.5" customHeight="1" thickBot="1" thickTop="1">
      <c r="A46" s="104"/>
      <c r="B46" s="18" t="s">
        <v>5</v>
      </c>
      <c r="C46" s="19">
        <f>IF(ISNUMBER(C42),SUM(C42:C45),"")</f>
        <v>335</v>
      </c>
      <c r="D46" s="19">
        <f>IF(ISNUMBER(D42),SUM(D42:D45),"")</f>
        <v>162</v>
      </c>
      <c r="E46" s="20">
        <f>IF(ISNUMBER(E42),SUM(E42:E45),"")</f>
        <v>5</v>
      </c>
      <c r="F46" s="21">
        <f>IF(ISNUMBER(F42),SUM(F42:F45),"")</f>
        <v>497</v>
      </c>
      <c r="H46" s="97"/>
      <c r="I46" s="18" t="s">
        <v>5</v>
      </c>
      <c r="J46" s="26">
        <f>IF(ISNUMBER(J42),SUM(J42:J45),"")</f>
        <v>335</v>
      </c>
      <c r="K46" s="20">
        <f>IF(ISNUMBER(K42),SUM(K42:K45),"")</f>
        <v>162</v>
      </c>
      <c r="L46" s="20">
        <f>IF(ISNUMBER(L42),SUM(L42:L45),"")</f>
        <v>5</v>
      </c>
      <c r="M46" s="21">
        <f>IF(ISNUMBER(M42),SUM(M42:M45),"")</f>
        <v>497</v>
      </c>
    </row>
    <row r="47" spans="1:13" ht="12.75" customHeight="1">
      <c r="A47" s="102" t="s">
        <v>189</v>
      </c>
      <c r="B47" s="8">
        <v>4</v>
      </c>
      <c r="C47" s="9">
        <v>92</v>
      </c>
      <c r="D47" s="9">
        <v>36</v>
      </c>
      <c r="E47" s="14">
        <v>0</v>
      </c>
      <c r="F47" s="16">
        <f>IF(ISBLANK(C47),"",C47+D47)</f>
        <v>128</v>
      </c>
      <c r="H47" s="95" t="str">
        <f>A47</f>
        <v>Touš Josef</v>
      </c>
      <c r="I47" s="8">
        <f>B47</f>
        <v>4</v>
      </c>
      <c r="J47" s="12">
        <f>C47</f>
        <v>92</v>
      </c>
      <c r="K47" s="14">
        <f>D47</f>
        <v>36</v>
      </c>
      <c r="L47" s="14">
        <f>E47</f>
        <v>0</v>
      </c>
      <c r="M47" s="16">
        <f>IF(ISBLANK(J47),"",J47+K47)</f>
        <v>128</v>
      </c>
    </row>
    <row r="48" spans="1:13" ht="12.75" customHeight="1">
      <c r="A48" s="103"/>
      <c r="B48" s="10">
        <v>3</v>
      </c>
      <c r="C48" s="11">
        <v>83</v>
      </c>
      <c r="D48" s="11">
        <v>43</v>
      </c>
      <c r="E48" s="15">
        <v>1</v>
      </c>
      <c r="F48" s="17">
        <f>IF(ISBLANK(C48),"",C48+D48)</f>
        <v>126</v>
      </c>
      <c r="H48" s="96"/>
      <c r="I48" s="10">
        <f aca="true" t="shared" si="5" ref="I48:L50">B48</f>
        <v>3</v>
      </c>
      <c r="J48" s="13">
        <f t="shared" si="5"/>
        <v>83</v>
      </c>
      <c r="K48" s="15">
        <f t="shared" si="5"/>
        <v>43</v>
      </c>
      <c r="L48" s="15">
        <f t="shared" si="5"/>
        <v>1</v>
      </c>
      <c r="M48" s="17">
        <f>IF(ISBLANK(J48),"",J48+K48)</f>
        <v>126</v>
      </c>
    </row>
    <row r="49" spans="1:13" ht="12.75" customHeight="1">
      <c r="A49" s="103"/>
      <c r="B49" s="10">
        <v>1</v>
      </c>
      <c r="C49" s="11">
        <v>87</v>
      </c>
      <c r="D49" s="11">
        <v>35</v>
      </c>
      <c r="E49" s="15">
        <v>1</v>
      </c>
      <c r="F49" s="17">
        <f>IF(ISBLANK(C49),"",C49+D49)</f>
        <v>122</v>
      </c>
      <c r="H49" s="96"/>
      <c r="I49" s="10">
        <f t="shared" si="5"/>
        <v>1</v>
      </c>
      <c r="J49" s="13">
        <f t="shared" si="5"/>
        <v>87</v>
      </c>
      <c r="K49" s="15">
        <f t="shared" si="5"/>
        <v>35</v>
      </c>
      <c r="L49" s="15">
        <f t="shared" si="5"/>
        <v>1</v>
      </c>
      <c r="M49" s="17">
        <f>IF(ISBLANK(J49),"",J49+K49)</f>
        <v>122</v>
      </c>
    </row>
    <row r="50" spans="1:13" ht="12.75" customHeight="1" thickBot="1">
      <c r="A50" s="103"/>
      <c r="B50" s="22">
        <v>2</v>
      </c>
      <c r="C50" s="23">
        <v>86</v>
      </c>
      <c r="D50" s="23">
        <v>43</v>
      </c>
      <c r="E50" s="24">
        <v>1</v>
      </c>
      <c r="F50" s="25">
        <f>IF(ISBLANK(C50),"",C50+D50)</f>
        <v>129</v>
      </c>
      <c r="H50" s="96"/>
      <c r="I50" s="22">
        <f t="shared" si="5"/>
        <v>2</v>
      </c>
      <c r="J50" s="27">
        <f t="shared" si="5"/>
        <v>86</v>
      </c>
      <c r="K50" s="24">
        <f t="shared" si="5"/>
        <v>43</v>
      </c>
      <c r="L50" s="24">
        <f t="shared" si="5"/>
        <v>1</v>
      </c>
      <c r="M50" s="25">
        <f>IF(ISBLANK(J50),"",J50+K50)</f>
        <v>129</v>
      </c>
    </row>
    <row r="51" spans="1:13" ht="16.5" customHeight="1" thickBot="1" thickTop="1">
      <c r="A51" s="104"/>
      <c r="B51" s="18" t="s">
        <v>5</v>
      </c>
      <c r="C51" s="19">
        <f>IF(ISNUMBER(C47),SUM(C47:C50),"")</f>
        <v>348</v>
      </c>
      <c r="D51" s="19">
        <f>IF(ISNUMBER(D47),SUM(D47:D50),"")</f>
        <v>157</v>
      </c>
      <c r="E51" s="20">
        <f>IF(ISNUMBER(E47),SUM(E47:E50),"")</f>
        <v>3</v>
      </c>
      <c r="F51" s="21">
        <f>IF(ISNUMBER(F47),SUM(F47:F50),"")</f>
        <v>505</v>
      </c>
      <c r="H51" s="97"/>
      <c r="I51" s="18" t="s">
        <v>5</v>
      </c>
      <c r="J51" s="26">
        <f>IF(ISNUMBER(J47),SUM(J47:J50),"")</f>
        <v>348</v>
      </c>
      <c r="K51" s="20">
        <f>IF(ISNUMBER(K47),SUM(K47:K50),"")</f>
        <v>157</v>
      </c>
      <c r="L51" s="20">
        <f>IF(ISNUMBER(L47),SUM(L47:L50),"")</f>
        <v>3</v>
      </c>
      <c r="M51" s="21">
        <f>IF(ISNUMBER(M47),SUM(M47:M50),"")</f>
        <v>505</v>
      </c>
    </row>
    <row r="52" ht="13.5" thickBot="1"/>
    <row r="53" spans="1:13" s="28" customFormat="1" ht="21.75" customHeight="1" thickBot="1">
      <c r="A53" s="98" t="s">
        <v>8</v>
      </c>
      <c r="B53" s="99"/>
      <c r="C53" s="29">
        <f>SUM(C46+C51)</f>
        <v>683</v>
      </c>
      <c r="D53" s="29">
        <f>SUM(D46+D51)</f>
        <v>319</v>
      </c>
      <c r="E53" s="29">
        <f>SUM(E46+E51)</f>
        <v>8</v>
      </c>
      <c r="F53" s="32">
        <f>SUM(F46+F51)</f>
        <v>1002</v>
      </c>
      <c r="H53" s="98" t="s">
        <v>8</v>
      </c>
      <c r="I53" s="99"/>
      <c r="J53" s="30">
        <f>J46+J51</f>
        <v>683</v>
      </c>
      <c r="K53" s="30">
        <f>K46+K51</f>
        <v>319</v>
      </c>
      <c r="L53" s="30">
        <f>L46+L51</f>
        <v>8</v>
      </c>
      <c r="M53" s="31">
        <f>M46+M51</f>
        <v>1002</v>
      </c>
    </row>
  </sheetData>
  <sheetProtection/>
  <mergeCells count="48">
    <mergeCell ref="A42:A46"/>
    <mergeCell ref="H42:H46"/>
    <mergeCell ref="A47:A51"/>
    <mergeCell ref="H47:H51"/>
    <mergeCell ref="A53:B53"/>
    <mergeCell ref="H53:I53"/>
    <mergeCell ref="A37:F37"/>
    <mergeCell ref="H37:M37"/>
    <mergeCell ref="B38:F38"/>
    <mergeCell ref="I38:M38"/>
    <mergeCell ref="A39:A40"/>
    <mergeCell ref="B39:B40"/>
    <mergeCell ref="C39:F39"/>
    <mergeCell ref="H39:H40"/>
    <mergeCell ref="I39:I40"/>
    <mergeCell ref="J39:M39"/>
    <mergeCell ref="A24:A28"/>
    <mergeCell ref="H24:H28"/>
    <mergeCell ref="A29:A33"/>
    <mergeCell ref="H29:H33"/>
    <mergeCell ref="A35:B35"/>
    <mergeCell ref="H35:I35"/>
    <mergeCell ref="A19:F19"/>
    <mergeCell ref="H19:M19"/>
    <mergeCell ref="B20:F20"/>
    <mergeCell ref="I20:M20"/>
    <mergeCell ref="A21:A22"/>
    <mergeCell ref="B21:B22"/>
    <mergeCell ref="C21:F21"/>
    <mergeCell ref="H21:H22"/>
    <mergeCell ref="I21:I22"/>
    <mergeCell ref="J21:M21"/>
    <mergeCell ref="A6:A10"/>
    <mergeCell ref="H6:H10"/>
    <mergeCell ref="A11:A15"/>
    <mergeCell ref="H11:H15"/>
    <mergeCell ref="A17:B17"/>
    <mergeCell ref="H17:I17"/>
    <mergeCell ref="A1:F1"/>
    <mergeCell ref="H1:M1"/>
    <mergeCell ref="B2:F2"/>
    <mergeCell ref="I2:M2"/>
    <mergeCell ref="A3:A4"/>
    <mergeCell ref="B3:B4"/>
    <mergeCell ref="C3:F3"/>
    <mergeCell ref="H3:H4"/>
    <mergeCell ref="I3:I4"/>
    <mergeCell ref="J3:M3"/>
  </mergeCells>
  <printOptions horizontalCentered="1" verticalCentered="1"/>
  <pageMargins left="0.3937007874015748" right="0.3937007874015748" top="0.6692913385826772" bottom="0.35433070866141736" header="0.2755905511811024" footer="0.2362204724409449"/>
  <pageSetup orientation="portrait" paperSize="9" scale="90" r:id="rId10"/>
  <legacyDrawing r:id="rId9"/>
  <oleObjects>
    <oleObject progId="Document" shapeId="300000" r:id="rId1"/>
    <oleObject progId="Document" shapeId="300001" r:id="rId2"/>
    <oleObject progId="Document" shapeId="300002" r:id="rId3"/>
    <oleObject progId="Document" shapeId="300003" r:id="rId4"/>
    <oleObject progId="Document" shapeId="300004" r:id="rId5"/>
    <oleObject progId="Document" shapeId="300005" r:id="rId6"/>
    <oleObject progId="Document" shapeId="300006" r:id="rId7"/>
    <oleObject progId="Document" shapeId="300007" r:id="rId8"/>
  </oleObjects>
</worksheet>
</file>

<file path=xl/worksheets/sheet31.xml><?xml version="1.0" encoding="utf-8"?>
<worksheet xmlns="http://schemas.openxmlformats.org/spreadsheetml/2006/main" xmlns:r="http://schemas.openxmlformats.org/officeDocument/2006/relationships">
  <dimension ref="A1:F21"/>
  <sheetViews>
    <sheetView showGridLines="0" zoomScalePageLayoutView="0" workbookViewId="0" topLeftCell="A7">
      <selection activeCell="D19" sqref="D19"/>
    </sheetView>
  </sheetViews>
  <sheetFormatPr defaultColWidth="9.140625" defaultRowHeight="15"/>
  <cols>
    <col min="1" max="1" width="4.7109375" style="37" customWidth="1"/>
    <col min="2" max="2" width="26.8515625" style="37" customWidth="1"/>
    <col min="3" max="5" width="10.7109375" style="37" customWidth="1"/>
    <col min="6" max="6" width="4.7109375" style="37" customWidth="1"/>
    <col min="7" max="16384" width="9.140625" style="37" customWidth="1"/>
  </cols>
  <sheetData>
    <row r="1" spans="1:6" ht="55.5" customHeight="1" thickBot="1">
      <c r="A1" s="34"/>
      <c r="B1" s="35"/>
      <c r="C1" s="35"/>
      <c r="D1" s="35"/>
      <c r="E1" s="35"/>
      <c r="F1" s="36"/>
    </row>
    <row r="2" spans="1:6" ht="27.75" customHeight="1" thickBot="1">
      <c r="A2" s="38"/>
      <c r="B2" s="64" t="s">
        <v>13</v>
      </c>
      <c r="C2" s="118" t="str">
        <f>'zápis 15'!B2</f>
        <v>ŠUMPERK 7</v>
      </c>
      <c r="D2" s="118"/>
      <c r="E2" s="119"/>
      <c r="F2" s="39"/>
    </row>
    <row r="3" spans="1:6" ht="27.75" customHeight="1" thickBot="1">
      <c r="A3" s="38"/>
      <c r="B3" s="65" t="s">
        <v>9</v>
      </c>
      <c r="C3" s="53" t="s">
        <v>10</v>
      </c>
      <c r="D3" s="40" t="s">
        <v>11</v>
      </c>
      <c r="E3" s="41" t="s">
        <v>12</v>
      </c>
      <c r="F3" s="39"/>
    </row>
    <row r="4" spans="1:6" ht="27.75" customHeight="1" thickTop="1">
      <c r="A4" s="38"/>
      <c r="B4" s="69" t="str">
        <f>'zápis 15'!A6</f>
        <v>Příhodová Adéla</v>
      </c>
      <c r="C4" s="55">
        <f>'zápis 15'!C10</f>
        <v>362</v>
      </c>
      <c r="D4" s="55">
        <f>'zápis 15'!D10</f>
        <v>127</v>
      </c>
      <c r="E4" s="43">
        <f>SUM(C4:D4)</f>
        <v>489</v>
      </c>
      <c r="F4" s="39"/>
    </row>
    <row r="5" spans="1:6" ht="27.75" customHeight="1" thickBot="1">
      <c r="A5" s="38"/>
      <c r="B5" s="62" t="str">
        <f>'zápis 15'!A11</f>
        <v>Adámek Miroslav</v>
      </c>
      <c r="C5" s="54">
        <f>'zápis 15'!C15</f>
        <v>361</v>
      </c>
      <c r="D5" s="54">
        <f>'zápis 15'!D15</f>
        <v>139</v>
      </c>
      <c r="E5" s="52">
        <f>SUM(C5:D5)</f>
        <v>500</v>
      </c>
      <c r="F5" s="39"/>
    </row>
    <row r="6" spans="1:6" ht="27.75" customHeight="1" thickBot="1">
      <c r="A6" s="38"/>
      <c r="B6" s="66" t="s">
        <v>8</v>
      </c>
      <c r="C6" s="63">
        <f>SUM(C4:C5)</f>
        <v>723</v>
      </c>
      <c r="D6" s="47">
        <f>SUM(D4:D5)</f>
        <v>266</v>
      </c>
      <c r="E6" s="46">
        <f>SUM(E4:E5)</f>
        <v>989</v>
      </c>
      <c r="F6" s="39"/>
    </row>
    <row r="7" spans="1:6" ht="27.75" customHeight="1">
      <c r="A7" s="48"/>
      <c r="B7" s="49"/>
      <c r="C7" s="50"/>
      <c r="D7" s="50"/>
      <c r="E7" s="50"/>
      <c r="F7" s="51"/>
    </row>
    <row r="8" spans="1:6" ht="55.5" customHeight="1" thickBot="1">
      <c r="A8" s="34"/>
      <c r="B8" s="35"/>
      <c r="C8" s="35"/>
      <c r="D8" s="35"/>
      <c r="E8" s="35"/>
      <c r="F8" s="36"/>
    </row>
    <row r="9" spans="1:6" ht="27.75" customHeight="1" thickBot="1">
      <c r="A9" s="38"/>
      <c r="B9" s="64" t="s">
        <v>13</v>
      </c>
      <c r="C9" s="116" t="str">
        <f>'zápis 15'!B20</f>
        <v>ŠUMPERK 8</v>
      </c>
      <c r="D9" s="116"/>
      <c r="E9" s="117"/>
      <c r="F9" s="39"/>
    </row>
    <row r="10" spans="1:6" ht="27.75" customHeight="1" thickBot="1">
      <c r="A10" s="38"/>
      <c r="B10" s="65" t="s">
        <v>9</v>
      </c>
      <c r="C10" s="53" t="s">
        <v>10</v>
      </c>
      <c r="D10" s="40" t="s">
        <v>11</v>
      </c>
      <c r="E10" s="41" t="s">
        <v>12</v>
      </c>
      <c r="F10" s="39"/>
    </row>
    <row r="11" spans="1:6" ht="27.75" customHeight="1" thickTop="1">
      <c r="A11" s="38"/>
      <c r="B11" s="68" t="str">
        <f>'zápis 15'!A24</f>
        <v>Matějka Petr</v>
      </c>
      <c r="C11" s="55">
        <f>'zápis 15'!C28</f>
        <v>315</v>
      </c>
      <c r="D11" s="42">
        <f>'zápis 15'!D28</f>
        <v>140</v>
      </c>
      <c r="E11" s="43">
        <f>SUM(C11:D11)</f>
        <v>455</v>
      </c>
      <c r="F11" s="39"/>
    </row>
    <row r="12" spans="1:6" ht="27.75" customHeight="1" thickBot="1">
      <c r="A12" s="38"/>
      <c r="B12" s="68" t="str">
        <f>'zápis 15'!A29</f>
        <v>Vojtek Gustav</v>
      </c>
      <c r="C12" s="67">
        <f>'zápis 15'!C33</f>
        <v>328</v>
      </c>
      <c r="D12" s="44">
        <f>'zápis 15'!D33</f>
        <v>144</v>
      </c>
      <c r="E12" s="45">
        <f>SUM(C12:D12)</f>
        <v>472</v>
      </c>
      <c r="F12" s="39"/>
    </row>
    <row r="13" spans="1:6" ht="27.75" customHeight="1" thickBot="1">
      <c r="A13" s="38"/>
      <c r="B13" s="66" t="s">
        <v>8</v>
      </c>
      <c r="C13" s="63">
        <f>SUM(C11:C12)</f>
        <v>643</v>
      </c>
      <c r="D13" s="46">
        <f>SUM(D11:D12)</f>
        <v>284</v>
      </c>
      <c r="E13" s="46">
        <f>SUM(E11:E12)</f>
        <v>927</v>
      </c>
      <c r="F13" s="39"/>
    </row>
    <row r="14" spans="1:6" ht="27.75" customHeight="1">
      <c r="A14" s="48"/>
      <c r="B14" s="49"/>
      <c r="C14" s="50"/>
      <c r="D14" s="50"/>
      <c r="E14" s="50"/>
      <c r="F14" s="51"/>
    </row>
    <row r="15" spans="1:6" ht="55.5" customHeight="1" thickBot="1">
      <c r="A15" s="34"/>
      <c r="B15" s="35"/>
      <c r="C15" s="35"/>
      <c r="D15" s="35"/>
      <c r="E15" s="35"/>
      <c r="F15" s="36"/>
    </row>
    <row r="16" spans="1:6" ht="27.75" customHeight="1" thickBot="1">
      <c r="A16" s="38"/>
      <c r="B16" s="64" t="s">
        <v>13</v>
      </c>
      <c r="C16" s="116" t="str">
        <f>'zápis 15'!B38</f>
        <v>ŠUMPERK 9</v>
      </c>
      <c r="D16" s="116"/>
      <c r="E16" s="117"/>
      <c r="F16" s="39"/>
    </row>
    <row r="17" spans="1:6" ht="27.75" customHeight="1" thickBot="1">
      <c r="A17" s="38"/>
      <c r="B17" s="65" t="s">
        <v>9</v>
      </c>
      <c r="C17" s="53" t="s">
        <v>10</v>
      </c>
      <c r="D17" s="40" t="s">
        <v>11</v>
      </c>
      <c r="E17" s="41" t="s">
        <v>12</v>
      </c>
      <c r="F17" s="39"/>
    </row>
    <row r="18" spans="1:6" ht="27.75" customHeight="1" thickTop="1">
      <c r="A18" s="38"/>
      <c r="B18" s="68" t="str">
        <f>'zápis 15'!A42</f>
        <v>Heinisch Pavel</v>
      </c>
      <c r="C18" s="55">
        <f>'zápis 15'!C46</f>
        <v>335</v>
      </c>
      <c r="D18" s="42">
        <f>'zápis 15'!D46</f>
        <v>162</v>
      </c>
      <c r="E18" s="43">
        <f>SUM(C18:D18)</f>
        <v>497</v>
      </c>
      <c r="F18" s="39"/>
    </row>
    <row r="19" spans="1:6" ht="27.75" customHeight="1" thickBot="1">
      <c r="A19" s="38"/>
      <c r="B19" s="68" t="str">
        <f>'zápis 15'!A47</f>
        <v>Touš Josef</v>
      </c>
      <c r="C19" s="67">
        <f>'zápis 15'!C51</f>
        <v>348</v>
      </c>
      <c r="D19" s="44">
        <f>'zápis 15'!D51</f>
        <v>157</v>
      </c>
      <c r="E19" s="45">
        <f>SUM(C19:D19)</f>
        <v>505</v>
      </c>
      <c r="F19" s="39"/>
    </row>
    <row r="20" spans="1:6" ht="27.75" customHeight="1" thickBot="1">
      <c r="A20" s="38"/>
      <c r="B20" s="66" t="s">
        <v>8</v>
      </c>
      <c r="C20" s="63">
        <f>SUM(C18:C19)</f>
        <v>683</v>
      </c>
      <c r="D20" s="46">
        <f>SUM(D18:D19)</f>
        <v>319</v>
      </c>
      <c r="E20" s="46">
        <f>SUM(E18:E19)</f>
        <v>1002</v>
      </c>
      <c r="F20" s="39"/>
    </row>
    <row r="21" spans="1:6" ht="27.75" customHeight="1">
      <c r="A21" s="48"/>
      <c r="B21" s="49"/>
      <c r="C21" s="50"/>
      <c r="D21" s="50"/>
      <c r="E21" s="50"/>
      <c r="F21" s="51"/>
    </row>
  </sheetData>
  <sheetProtection/>
  <mergeCells count="3">
    <mergeCell ref="C2:E2"/>
    <mergeCell ref="C9:E9"/>
    <mergeCell ref="C16:E16"/>
  </mergeCells>
  <printOptions horizontalCentered="1" verticalCentered="1"/>
  <pageMargins left="0.7874015748031497" right="0.7874015748031497" top="0.2362204724409449" bottom="0.2362204724409449" header="0.2362204724409449" footer="0.2755905511811024"/>
  <pageSetup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P53"/>
  <sheetViews>
    <sheetView zoomScalePageLayoutView="0" workbookViewId="0" topLeftCell="A25">
      <selection activeCell="P49" sqref="P49"/>
    </sheetView>
  </sheetViews>
  <sheetFormatPr defaultColWidth="9.140625" defaultRowHeight="15"/>
  <cols>
    <col min="1" max="1" width="14.8515625" style="4" customWidth="1"/>
    <col min="2" max="6" width="7.140625" style="4" customWidth="1"/>
    <col min="7" max="7" width="1.57421875" style="4" customWidth="1"/>
    <col min="8" max="8" width="14.8515625" style="4" customWidth="1"/>
    <col min="9" max="13" width="7.140625" style="4" customWidth="1"/>
    <col min="14" max="16384" width="9.140625" style="4" customWidth="1"/>
  </cols>
  <sheetData>
    <row r="1" spans="1:13" s="2" customFormat="1" ht="34.5" customHeight="1" thickBot="1">
      <c r="A1" s="105" t="s">
        <v>58</v>
      </c>
      <c r="B1" s="105"/>
      <c r="C1" s="105"/>
      <c r="D1" s="105"/>
      <c r="E1" s="105"/>
      <c r="F1" s="105"/>
      <c r="G1" s="1"/>
      <c r="H1" s="105" t="s">
        <v>58</v>
      </c>
      <c r="I1" s="105"/>
      <c r="J1" s="105"/>
      <c r="K1" s="105"/>
      <c r="L1" s="105"/>
      <c r="M1" s="105"/>
    </row>
    <row r="2" spans="1:13" ht="25.5" customHeight="1" thickBot="1">
      <c r="A2" s="33" t="s">
        <v>4</v>
      </c>
      <c r="B2" s="111" t="s">
        <v>191</v>
      </c>
      <c r="C2" s="111"/>
      <c r="D2" s="111"/>
      <c r="E2" s="111"/>
      <c r="F2" s="112"/>
      <c r="G2" s="3" t="s">
        <v>190</v>
      </c>
      <c r="H2" s="33" t="s">
        <v>4</v>
      </c>
      <c r="I2" s="111" t="str">
        <f>B2</f>
        <v>ŠUMPERK 10</v>
      </c>
      <c r="J2" s="111"/>
      <c r="K2" s="111"/>
      <c r="L2" s="111"/>
      <c r="M2" s="112"/>
    </row>
    <row r="3" spans="1:13" ht="12.75" customHeight="1">
      <c r="A3" s="109" t="s">
        <v>0</v>
      </c>
      <c r="B3" s="100" t="s">
        <v>1</v>
      </c>
      <c r="C3" s="106" t="s">
        <v>2</v>
      </c>
      <c r="D3" s="107"/>
      <c r="E3" s="107"/>
      <c r="F3" s="108"/>
      <c r="H3" s="109" t="s">
        <v>0</v>
      </c>
      <c r="I3" s="100" t="s">
        <v>1</v>
      </c>
      <c r="J3" s="106" t="s">
        <v>2</v>
      </c>
      <c r="K3" s="107"/>
      <c r="L3" s="107"/>
      <c r="M3" s="108"/>
    </row>
    <row r="4" spans="1:13" ht="13.5" thickBot="1">
      <c r="A4" s="110"/>
      <c r="B4" s="101"/>
      <c r="C4" s="5" t="s">
        <v>3</v>
      </c>
      <c r="D4" s="6" t="s">
        <v>6</v>
      </c>
      <c r="E4" s="6" t="s">
        <v>7</v>
      </c>
      <c r="F4" s="7" t="s">
        <v>8</v>
      </c>
      <c r="H4" s="110"/>
      <c r="I4" s="101"/>
      <c r="J4" s="5" t="s">
        <v>3</v>
      </c>
      <c r="K4" s="6" t="s">
        <v>6</v>
      </c>
      <c r="L4" s="6" t="s">
        <v>7</v>
      </c>
      <c r="M4" s="7" t="s">
        <v>8</v>
      </c>
    </row>
    <row r="5" spans="1:8" ht="13.5" thickBot="1">
      <c r="A5" s="3"/>
      <c r="H5" s="3"/>
    </row>
    <row r="6" spans="1:13" ht="12.75" customHeight="1">
      <c r="A6" s="121" t="s">
        <v>163</v>
      </c>
      <c r="B6" s="8">
        <v>3</v>
      </c>
      <c r="C6" s="9">
        <v>95</v>
      </c>
      <c r="D6" s="9">
        <v>43</v>
      </c>
      <c r="E6" s="14">
        <v>1</v>
      </c>
      <c r="F6" s="16">
        <f>IF(ISBLANK(C6),"",C6+D6)</f>
        <v>138</v>
      </c>
      <c r="H6" s="95" t="str">
        <f>A6</f>
        <v>Bělaška Adam</v>
      </c>
      <c r="I6" s="8">
        <f>B6</f>
        <v>3</v>
      </c>
      <c r="J6" s="12">
        <f>C6</f>
        <v>95</v>
      </c>
      <c r="K6" s="14">
        <f>D6</f>
        <v>43</v>
      </c>
      <c r="L6" s="14">
        <f>E6</f>
        <v>1</v>
      </c>
      <c r="M6" s="16">
        <f>IF(ISBLANK(J6),"",J6+K6)</f>
        <v>138</v>
      </c>
    </row>
    <row r="7" spans="1:13" ht="12.75" customHeight="1">
      <c r="A7" s="122"/>
      <c r="B7" s="10">
        <v>4</v>
      </c>
      <c r="C7" s="11">
        <v>99</v>
      </c>
      <c r="D7" s="11">
        <v>44</v>
      </c>
      <c r="E7" s="15">
        <v>0</v>
      </c>
      <c r="F7" s="17">
        <f>IF(ISBLANK(C7),"",C7+D7)</f>
        <v>143</v>
      </c>
      <c r="H7" s="96"/>
      <c r="I7" s="10">
        <f aca="true" t="shared" si="0" ref="I7:L9">B7</f>
        <v>4</v>
      </c>
      <c r="J7" s="13">
        <f t="shared" si="0"/>
        <v>99</v>
      </c>
      <c r="K7" s="15">
        <f t="shared" si="0"/>
        <v>44</v>
      </c>
      <c r="L7" s="15">
        <f t="shared" si="0"/>
        <v>0</v>
      </c>
      <c r="M7" s="17">
        <f>IF(ISBLANK(J7),"",J7+K7)</f>
        <v>143</v>
      </c>
    </row>
    <row r="8" spans="1:13" ht="12.75" customHeight="1">
      <c r="A8" s="122"/>
      <c r="B8" s="10">
        <v>2</v>
      </c>
      <c r="C8" s="11">
        <v>89</v>
      </c>
      <c r="D8" s="11">
        <v>44</v>
      </c>
      <c r="E8" s="15">
        <v>0</v>
      </c>
      <c r="F8" s="17">
        <f>IF(ISBLANK(C8),"",C8+D8)</f>
        <v>133</v>
      </c>
      <c r="H8" s="96"/>
      <c r="I8" s="10">
        <f t="shared" si="0"/>
        <v>2</v>
      </c>
      <c r="J8" s="13">
        <f t="shared" si="0"/>
        <v>89</v>
      </c>
      <c r="K8" s="15">
        <f t="shared" si="0"/>
        <v>44</v>
      </c>
      <c r="L8" s="15">
        <f t="shared" si="0"/>
        <v>0</v>
      </c>
      <c r="M8" s="17">
        <f>IF(ISBLANK(J8),"",J8+K8)</f>
        <v>133</v>
      </c>
    </row>
    <row r="9" spans="1:13" ht="12.75" customHeight="1" thickBot="1">
      <c r="A9" s="122"/>
      <c r="B9" s="22">
        <v>1</v>
      </c>
      <c r="C9" s="23">
        <v>80</v>
      </c>
      <c r="D9" s="23">
        <v>35</v>
      </c>
      <c r="E9" s="24">
        <v>0</v>
      </c>
      <c r="F9" s="25">
        <f>IF(ISBLANK(C9),"",C9+D9)</f>
        <v>115</v>
      </c>
      <c r="H9" s="96"/>
      <c r="I9" s="22">
        <f t="shared" si="0"/>
        <v>1</v>
      </c>
      <c r="J9" s="27">
        <f t="shared" si="0"/>
        <v>80</v>
      </c>
      <c r="K9" s="24">
        <f t="shared" si="0"/>
        <v>35</v>
      </c>
      <c r="L9" s="24">
        <f t="shared" si="0"/>
        <v>0</v>
      </c>
      <c r="M9" s="25">
        <f>IF(ISBLANK(J9),"",J9+K9)</f>
        <v>115</v>
      </c>
    </row>
    <row r="10" spans="1:13" ht="16.5" customHeight="1" thickBot="1" thickTop="1">
      <c r="A10" s="123"/>
      <c r="B10" s="18" t="s">
        <v>5</v>
      </c>
      <c r="C10" s="19">
        <f>IF(ISNUMBER(C6),SUM(C6:C9),"")</f>
        <v>363</v>
      </c>
      <c r="D10" s="19">
        <f>IF(ISNUMBER(D6),SUM(D6:D9),"")</f>
        <v>166</v>
      </c>
      <c r="E10" s="20">
        <f>SUM(E6:E9)</f>
        <v>1</v>
      </c>
      <c r="F10" s="21">
        <f>IF(ISNUMBER(F6),SUM(F6:F9),"")</f>
        <v>529</v>
      </c>
      <c r="H10" s="97"/>
      <c r="I10" s="18" t="s">
        <v>5</v>
      </c>
      <c r="J10" s="26">
        <f>IF(ISNUMBER(J6),SUM(J6:J9),"")</f>
        <v>363</v>
      </c>
      <c r="K10" s="20">
        <f>IF(ISNUMBER(K6),SUM(K6:K9),"")</f>
        <v>166</v>
      </c>
      <c r="L10" s="20">
        <f>IF(ISNUMBER(L6),SUM(L6:L9),"")</f>
        <v>1</v>
      </c>
      <c r="M10" s="21">
        <f>IF(ISNUMBER(M6),SUM(M6:M9),"")</f>
        <v>529</v>
      </c>
    </row>
    <row r="11" spans="1:13" ht="12.75" customHeight="1">
      <c r="A11" s="102" t="s">
        <v>189</v>
      </c>
      <c r="B11" s="8">
        <v>4</v>
      </c>
      <c r="C11" s="9">
        <v>97</v>
      </c>
      <c r="D11" s="9">
        <v>52</v>
      </c>
      <c r="E11" s="14">
        <v>0</v>
      </c>
      <c r="F11" s="16">
        <f>IF(ISBLANK(C11),"",C11+D11)</f>
        <v>149</v>
      </c>
      <c r="H11" s="95" t="str">
        <f>A11</f>
        <v>Touš Josef</v>
      </c>
      <c r="I11" s="8">
        <f>B11</f>
        <v>4</v>
      </c>
      <c r="J11" s="12">
        <f>C11</f>
        <v>97</v>
      </c>
      <c r="K11" s="14">
        <f>D11</f>
        <v>52</v>
      </c>
      <c r="L11" s="14">
        <f>E11</f>
        <v>0</v>
      </c>
      <c r="M11" s="16">
        <f>IF(ISBLANK(J11),"",J11+K11)</f>
        <v>149</v>
      </c>
    </row>
    <row r="12" spans="1:13" ht="12.75" customHeight="1">
      <c r="A12" s="103"/>
      <c r="B12" s="10">
        <v>3</v>
      </c>
      <c r="C12" s="11">
        <v>93</v>
      </c>
      <c r="D12" s="11">
        <v>42</v>
      </c>
      <c r="E12" s="15">
        <v>2</v>
      </c>
      <c r="F12" s="17">
        <f>IF(ISBLANK(C12),"",C12+D12)</f>
        <v>135</v>
      </c>
      <c r="H12" s="96"/>
      <c r="I12" s="10">
        <f aca="true" t="shared" si="1" ref="I12:L14">B12</f>
        <v>3</v>
      </c>
      <c r="J12" s="13">
        <f t="shared" si="1"/>
        <v>93</v>
      </c>
      <c r="K12" s="15">
        <f t="shared" si="1"/>
        <v>42</v>
      </c>
      <c r="L12" s="15">
        <f t="shared" si="1"/>
        <v>2</v>
      </c>
      <c r="M12" s="17">
        <f>IF(ISBLANK(J12),"",J12+K12)</f>
        <v>135</v>
      </c>
    </row>
    <row r="13" spans="1:13" ht="12.75" customHeight="1">
      <c r="A13" s="103"/>
      <c r="B13" s="10">
        <v>1</v>
      </c>
      <c r="C13" s="11">
        <v>91</v>
      </c>
      <c r="D13" s="11">
        <v>41</v>
      </c>
      <c r="E13" s="15">
        <v>0</v>
      </c>
      <c r="F13" s="17">
        <f>IF(ISBLANK(C13),"",C13+D13)</f>
        <v>132</v>
      </c>
      <c r="H13" s="96"/>
      <c r="I13" s="10">
        <f t="shared" si="1"/>
        <v>1</v>
      </c>
      <c r="J13" s="13">
        <f t="shared" si="1"/>
        <v>91</v>
      </c>
      <c r="K13" s="15">
        <f t="shared" si="1"/>
        <v>41</v>
      </c>
      <c r="L13" s="15">
        <f t="shared" si="1"/>
        <v>0</v>
      </c>
      <c r="M13" s="17">
        <f>IF(ISBLANK(J13),"",J13+K13)</f>
        <v>132</v>
      </c>
    </row>
    <row r="14" spans="1:13" ht="12.75" customHeight="1" thickBot="1">
      <c r="A14" s="103"/>
      <c r="B14" s="22">
        <v>2</v>
      </c>
      <c r="C14" s="23">
        <v>72</v>
      </c>
      <c r="D14" s="23">
        <v>47</v>
      </c>
      <c r="E14" s="24">
        <v>0</v>
      </c>
      <c r="F14" s="25">
        <f>IF(ISBLANK(C14),"",C14+D14)</f>
        <v>119</v>
      </c>
      <c r="H14" s="96"/>
      <c r="I14" s="22">
        <f t="shared" si="1"/>
        <v>2</v>
      </c>
      <c r="J14" s="27">
        <f t="shared" si="1"/>
        <v>72</v>
      </c>
      <c r="K14" s="24">
        <f t="shared" si="1"/>
        <v>47</v>
      </c>
      <c r="L14" s="24">
        <f t="shared" si="1"/>
        <v>0</v>
      </c>
      <c r="M14" s="25">
        <f>IF(ISBLANK(J14),"",J14+K14)</f>
        <v>119</v>
      </c>
    </row>
    <row r="15" spans="1:13" ht="16.5" customHeight="1" thickBot="1" thickTop="1">
      <c r="A15" s="104"/>
      <c r="B15" s="18" t="s">
        <v>5</v>
      </c>
      <c r="C15" s="19">
        <f>IF(ISNUMBER(C11),SUM(C11:C14),"")</f>
        <v>353</v>
      </c>
      <c r="D15" s="19">
        <f>IF(ISNUMBER(D11),SUM(D11:D14),"")</f>
        <v>182</v>
      </c>
      <c r="E15" s="20">
        <f>IF(ISNUMBER(E11),SUM(E11:E14),"")</f>
        <v>2</v>
      </c>
      <c r="F15" s="21">
        <f>IF(ISNUMBER(F11),SUM(F11:F14),"")</f>
        <v>535</v>
      </c>
      <c r="H15" s="97"/>
      <c r="I15" s="18" t="s">
        <v>5</v>
      </c>
      <c r="J15" s="26">
        <f>IF(ISNUMBER(J11),SUM(J11:J14),"")</f>
        <v>353</v>
      </c>
      <c r="K15" s="20">
        <f>IF(ISNUMBER(K11),SUM(K11:K14),"")</f>
        <v>182</v>
      </c>
      <c r="L15" s="20">
        <f>IF(ISNUMBER(L11),SUM(L11:L14),"")</f>
        <v>2</v>
      </c>
      <c r="M15" s="21">
        <f>IF(ISNUMBER(M11),SUM(M11:M14),"")</f>
        <v>535</v>
      </c>
    </row>
    <row r="16" ht="13.5" thickBot="1">
      <c r="P16" s="4">
        <v>0</v>
      </c>
    </row>
    <row r="17" spans="1:13" s="28" customFormat="1" ht="21.75" customHeight="1" thickBot="1">
      <c r="A17" s="98" t="s">
        <v>8</v>
      </c>
      <c r="B17" s="99"/>
      <c r="C17" s="29">
        <f>SUM(C10+C15)</f>
        <v>716</v>
      </c>
      <c r="D17" s="29">
        <f>SUM(D10+D15)</f>
        <v>348</v>
      </c>
      <c r="E17" s="29">
        <f>SUM(E10+E15)</f>
        <v>3</v>
      </c>
      <c r="F17" s="32">
        <f>SUM(F10+F15)</f>
        <v>1064</v>
      </c>
      <c r="H17" s="98" t="s">
        <v>8</v>
      </c>
      <c r="I17" s="99"/>
      <c r="J17" s="30">
        <f>J10+J15</f>
        <v>716</v>
      </c>
      <c r="K17" s="30">
        <f>K10+K15</f>
        <v>348</v>
      </c>
      <c r="L17" s="30">
        <f>L10+L15</f>
        <v>3</v>
      </c>
      <c r="M17" s="31">
        <f>M10+M15</f>
        <v>1064</v>
      </c>
    </row>
    <row r="18" ht="31.5" customHeight="1"/>
    <row r="19" spans="1:13" s="2" customFormat="1" ht="34.5" customHeight="1" thickBot="1">
      <c r="A19" s="105" t="s">
        <v>58</v>
      </c>
      <c r="B19" s="105"/>
      <c r="C19" s="105"/>
      <c r="D19" s="105"/>
      <c r="E19" s="105"/>
      <c r="F19" s="105"/>
      <c r="G19" s="1"/>
      <c r="H19" s="105" t="s">
        <v>58</v>
      </c>
      <c r="I19" s="105"/>
      <c r="J19" s="105"/>
      <c r="K19" s="105"/>
      <c r="L19" s="105"/>
      <c r="M19" s="105"/>
    </row>
    <row r="20" spans="1:13" ht="25.5" customHeight="1" thickBot="1">
      <c r="A20" s="33" t="s">
        <v>4</v>
      </c>
      <c r="B20" s="111" t="s">
        <v>196</v>
      </c>
      <c r="C20" s="111"/>
      <c r="D20" s="111"/>
      <c r="E20" s="111"/>
      <c r="F20" s="112"/>
      <c r="G20" s="3"/>
      <c r="H20" s="33" t="s">
        <v>4</v>
      </c>
      <c r="I20" s="111" t="str">
        <f>B20</f>
        <v>KRNOV 2</v>
      </c>
      <c r="J20" s="111"/>
      <c r="K20" s="111"/>
      <c r="L20" s="111"/>
      <c r="M20" s="112"/>
    </row>
    <row r="21" spans="1:13" ht="12.75" customHeight="1">
      <c r="A21" s="109" t="s">
        <v>0</v>
      </c>
      <c r="B21" s="100" t="s">
        <v>1</v>
      </c>
      <c r="C21" s="106" t="s">
        <v>2</v>
      </c>
      <c r="D21" s="107"/>
      <c r="E21" s="107"/>
      <c r="F21" s="108"/>
      <c r="H21" s="109" t="s">
        <v>0</v>
      </c>
      <c r="I21" s="100" t="s">
        <v>1</v>
      </c>
      <c r="J21" s="106" t="s">
        <v>2</v>
      </c>
      <c r="K21" s="107"/>
      <c r="L21" s="107"/>
      <c r="M21" s="108"/>
    </row>
    <row r="22" spans="1:13" ht="13.5" thickBot="1">
      <c r="A22" s="110"/>
      <c r="B22" s="101"/>
      <c r="C22" s="5" t="s">
        <v>3</v>
      </c>
      <c r="D22" s="6" t="s">
        <v>6</v>
      </c>
      <c r="E22" s="6" t="s">
        <v>7</v>
      </c>
      <c r="F22" s="7" t="s">
        <v>8</v>
      </c>
      <c r="H22" s="110"/>
      <c r="I22" s="101"/>
      <c r="J22" s="5" t="s">
        <v>3</v>
      </c>
      <c r="K22" s="6" t="s">
        <v>6</v>
      </c>
      <c r="L22" s="6" t="s">
        <v>7</v>
      </c>
      <c r="M22" s="7" t="s">
        <v>8</v>
      </c>
    </row>
    <row r="23" spans="1:8" ht="13.5" thickBot="1">
      <c r="A23" s="3"/>
      <c r="H23" s="3"/>
    </row>
    <row r="24" spans="1:13" ht="12.75" customHeight="1">
      <c r="A24" s="102" t="s">
        <v>197</v>
      </c>
      <c r="B24" s="8">
        <v>2</v>
      </c>
      <c r="C24" s="9">
        <v>78</v>
      </c>
      <c r="D24" s="9">
        <v>39</v>
      </c>
      <c r="E24" s="14">
        <v>4</v>
      </c>
      <c r="F24" s="16">
        <f>IF(ISBLANK(C24),"",C24+D24)</f>
        <v>117</v>
      </c>
      <c r="H24" s="95" t="str">
        <f>A24</f>
        <v>Kadlec Vítězslav</v>
      </c>
      <c r="I24" s="8">
        <f>B24</f>
        <v>2</v>
      </c>
      <c r="J24" s="12">
        <f>C24</f>
        <v>78</v>
      </c>
      <c r="K24" s="14">
        <f>D24</f>
        <v>39</v>
      </c>
      <c r="L24" s="14">
        <f>E24</f>
        <v>4</v>
      </c>
      <c r="M24" s="16">
        <f>IF(ISBLANK(J24),"",J24+K24)</f>
        <v>117</v>
      </c>
    </row>
    <row r="25" spans="1:13" ht="12.75" customHeight="1">
      <c r="A25" s="103"/>
      <c r="B25" s="10">
        <v>1</v>
      </c>
      <c r="C25" s="11">
        <v>80</v>
      </c>
      <c r="D25" s="11">
        <v>41</v>
      </c>
      <c r="E25" s="15">
        <v>1</v>
      </c>
      <c r="F25" s="17">
        <f>IF(ISBLANK(C25),"",C25+D25)</f>
        <v>121</v>
      </c>
      <c r="H25" s="96"/>
      <c r="I25" s="10">
        <f aca="true" t="shared" si="2" ref="I25:L27">B25</f>
        <v>1</v>
      </c>
      <c r="J25" s="13">
        <f t="shared" si="2"/>
        <v>80</v>
      </c>
      <c r="K25" s="15">
        <f t="shared" si="2"/>
        <v>41</v>
      </c>
      <c r="L25" s="15">
        <f t="shared" si="2"/>
        <v>1</v>
      </c>
      <c r="M25" s="17">
        <f>IF(ISBLANK(J25),"",J25+K25)</f>
        <v>121</v>
      </c>
    </row>
    <row r="26" spans="1:13" ht="12.75" customHeight="1">
      <c r="A26" s="103"/>
      <c r="B26" s="10">
        <v>3</v>
      </c>
      <c r="C26" s="11">
        <v>82</v>
      </c>
      <c r="D26" s="11">
        <v>36</v>
      </c>
      <c r="E26" s="15">
        <v>2</v>
      </c>
      <c r="F26" s="17">
        <f>IF(ISBLANK(C26),"",C26+D26)</f>
        <v>118</v>
      </c>
      <c r="H26" s="96"/>
      <c r="I26" s="10">
        <f t="shared" si="2"/>
        <v>3</v>
      </c>
      <c r="J26" s="13">
        <f t="shared" si="2"/>
        <v>82</v>
      </c>
      <c r="K26" s="15">
        <f t="shared" si="2"/>
        <v>36</v>
      </c>
      <c r="L26" s="15">
        <f t="shared" si="2"/>
        <v>2</v>
      </c>
      <c r="M26" s="17">
        <f>IF(ISBLANK(J26),"",J26+K26)</f>
        <v>118</v>
      </c>
    </row>
    <row r="27" spans="1:13" ht="12.75" customHeight="1" thickBot="1">
      <c r="A27" s="103"/>
      <c r="B27" s="22">
        <v>4</v>
      </c>
      <c r="C27" s="23">
        <v>78</v>
      </c>
      <c r="D27" s="23">
        <v>34</v>
      </c>
      <c r="E27" s="24">
        <v>3</v>
      </c>
      <c r="F27" s="25">
        <f>IF(ISBLANK(C27),"",C27+D27)</f>
        <v>112</v>
      </c>
      <c r="H27" s="96"/>
      <c r="I27" s="22">
        <f t="shared" si="2"/>
        <v>4</v>
      </c>
      <c r="J27" s="27">
        <f t="shared" si="2"/>
        <v>78</v>
      </c>
      <c r="K27" s="24">
        <f t="shared" si="2"/>
        <v>34</v>
      </c>
      <c r="L27" s="24">
        <f t="shared" si="2"/>
        <v>3</v>
      </c>
      <c r="M27" s="25">
        <f>IF(ISBLANK(J27),"",J27+K27)</f>
        <v>112</v>
      </c>
    </row>
    <row r="28" spans="1:13" ht="16.5" customHeight="1" thickBot="1" thickTop="1">
      <c r="A28" s="104"/>
      <c r="B28" s="18" t="s">
        <v>5</v>
      </c>
      <c r="C28" s="19">
        <f>IF(ISNUMBER(C24),SUM(C24:C27),"")</f>
        <v>318</v>
      </c>
      <c r="D28" s="19">
        <f>IF(ISNUMBER(D24),SUM(D24:D27),"")</f>
        <v>150</v>
      </c>
      <c r="E28" s="20">
        <f>IF(ISNUMBER(E24),SUM(E24:E27),"")</f>
        <v>10</v>
      </c>
      <c r="F28" s="21">
        <f>IF(ISNUMBER(F24),SUM(F24:F27),"")</f>
        <v>468</v>
      </c>
      <c r="H28" s="97"/>
      <c r="I28" s="18" t="s">
        <v>5</v>
      </c>
      <c r="J28" s="26">
        <f>IF(ISNUMBER(J24),SUM(J24:J27),"")</f>
        <v>318</v>
      </c>
      <c r="K28" s="20">
        <f>IF(ISNUMBER(K24),SUM(K24:K27),"")</f>
        <v>150</v>
      </c>
      <c r="L28" s="20">
        <f>IF(ISNUMBER(L24),SUM(L24:L27),"")</f>
        <v>10</v>
      </c>
      <c r="M28" s="21">
        <f>IF(ISNUMBER(M24),SUM(M24:M27),"")</f>
        <v>468</v>
      </c>
    </row>
    <row r="29" spans="1:13" ht="12.75" customHeight="1">
      <c r="A29" s="102" t="s">
        <v>198</v>
      </c>
      <c r="B29" s="8">
        <v>4</v>
      </c>
      <c r="C29" s="9">
        <v>80</v>
      </c>
      <c r="D29" s="9">
        <v>35</v>
      </c>
      <c r="E29" s="14">
        <v>2</v>
      </c>
      <c r="F29" s="16">
        <f>IF(ISBLANK(C29),"",C29+D29)</f>
        <v>115</v>
      </c>
      <c r="H29" s="95" t="str">
        <f>A29</f>
        <v>Rychová Miluše</v>
      </c>
      <c r="I29" s="8">
        <f>B29</f>
        <v>4</v>
      </c>
      <c r="J29" s="12">
        <f>C29</f>
        <v>80</v>
      </c>
      <c r="K29" s="14">
        <f>D29</f>
        <v>35</v>
      </c>
      <c r="L29" s="14">
        <f>E29</f>
        <v>2</v>
      </c>
      <c r="M29" s="16">
        <f>IF(ISBLANK(J29),"",J29+K29)</f>
        <v>115</v>
      </c>
    </row>
    <row r="30" spans="1:13" ht="12.75" customHeight="1">
      <c r="A30" s="103"/>
      <c r="B30" s="10">
        <v>3</v>
      </c>
      <c r="C30" s="11">
        <v>82</v>
      </c>
      <c r="D30" s="11">
        <v>32</v>
      </c>
      <c r="E30" s="15">
        <v>2</v>
      </c>
      <c r="F30" s="17">
        <f>IF(ISBLANK(C30),"",C30+D30)</f>
        <v>114</v>
      </c>
      <c r="H30" s="96"/>
      <c r="I30" s="10">
        <f aca="true" t="shared" si="3" ref="I30:L32">B30</f>
        <v>3</v>
      </c>
      <c r="J30" s="13">
        <f t="shared" si="3"/>
        <v>82</v>
      </c>
      <c r="K30" s="15">
        <f t="shared" si="3"/>
        <v>32</v>
      </c>
      <c r="L30" s="15">
        <f t="shared" si="3"/>
        <v>2</v>
      </c>
      <c r="M30" s="17">
        <f>IF(ISBLANK(J30),"",J30+K30)</f>
        <v>114</v>
      </c>
    </row>
    <row r="31" spans="1:13" ht="12.75" customHeight="1">
      <c r="A31" s="103"/>
      <c r="B31" s="10">
        <v>1</v>
      </c>
      <c r="C31" s="11">
        <v>83</v>
      </c>
      <c r="D31" s="11">
        <v>29</v>
      </c>
      <c r="E31" s="15">
        <v>3</v>
      </c>
      <c r="F31" s="17">
        <f>IF(ISBLANK(C31),"",C31+D31)</f>
        <v>112</v>
      </c>
      <c r="H31" s="96"/>
      <c r="I31" s="10">
        <f t="shared" si="3"/>
        <v>1</v>
      </c>
      <c r="J31" s="13">
        <f t="shared" si="3"/>
        <v>83</v>
      </c>
      <c r="K31" s="15">
        <f t="shared" si="3"/>
        <v>29</v>
      </c>
      <c r="L31" s="15">
        <f t="shared" si="3"/>
        <v>3</v>
      </c>
      <c r="M31" s="17">
        <f>IF(ISBLANK(J31),"",J31+K31)</f>
        <v>112</v>
      </c>
    </row>
    <row r="32" spans="1:13" ht="12.75" customHeight="1" thickBot="1">
      <c r="A32" s="103"/>
      <c r="B32" s="22">
        <v>2</v>
      </c>
      <c r="C32" s="23">
        <v>81</v>
      </c>
      <c r="D32" s="23">
        <v>29</v>
      </c>
      <c r="E32" s="24">
        <v>3</v>
      </c>
      <c r="F32" s="25">
        <f>IF(ISBLANK(C32),"",C32+D32)</f>
        <v>110</v>
      </c>
      <c r="H32" s="96"/>
      <c r="I32" s="22">
        <f t="shared" si="3"/>
        <v>2</v>
      </c>
      <c r="J32" s="27">
        <f t="shared" si="3"/>
        <v>81</v>
      </c>
      <c r="K32" s="24">
        <f t="shared" si="3"/>
        <v>29</v>
      </c>
      <c r="L32" s="24">
        <f t="shared" si="3"/>
        <v>3</v>
      </c>
      <c r="M32" s="25">
        <f>IF(ISBLANK(J32),"",J32+K32)</f>
        <v>110</v>
      </c>
    </row>
    <row r="33" spans="1:16" ht="16.5" customHeight="1" thickBot="1" thickTop="1">
      <c r="A33" s="104"/>
      <c r="B33" s="18" t="s">
        <v>5</v>
      </c>
      <c r="C33" s="19">
        <f>IF(ISNUMBER(C29),SUM(C29:C32),"")</f>
        <v>326</v>
      </c>
      <c r="D33" s="19">
        <f>IF(ISNUMBER(D29),SUM(D29:D32),"")</f>
        <v>125</v>
      </c>
      <c r="E33" s="20">
        <f>IF(ISNUMBER(E29),SUM(E29:E32),"")</f>
        <v>10</v>
      </c>
      <c r="F33" s="21">
        <f>IF(ISNUMBER(F29),SUM(F29:F32),"")</f>
        <v>451</v>
      </c>
      <c r="H33" s="97"/>
      <c r="I33" s="18" t="s">
        <v>5</v>
      </c>
      <c r="J33" s="26">
        <f>IF(ISNUMBER(J29),SUM(J29:J32),"")</f>
        <v>326</v>
      </c>
      <c r="K33" s="20">
        <f>IF(ISNUMBER(K29),SUM(K29:K32),"")</f>
        <v>125</v>
      </c>
      <c r="L33" s="20">
        <f>IF(ISNUMBER(L29),SUM(L29:L32),"")</f>
        <v>10</v>
      </c>
      <c r="M33" s="21">
        <f>IF(ISNUMBER(M29),SUM(M29:M32),"")</f>
        <v>451</v>
      </c>
      <c r="P33" s="4" t="s">
        <v>56</v>
      </c>
    </row>
    <row r="34" ht="13.5" thickBot="1"/>
    <row r="35" spans="1:13" s="28" customFormat="1" ht="21.75" customHeight="1" thickBot="1">
      <c r="A35" s="98" t="s">
        <v>8</v>
      </c>
      <c r="B35" s="99"/>
      <c r="C35" s="29">
        <f>SUM(C28+C33)</f>
        <v>644</v>
      </c>
      <c r="D35" s="29">
        <f>SUM(D28+D33)</f>
        <v>275</v>
      </c>
      <c r="E35" s="29">
        <f>SUM(E28+E33)</f>
        <v>20</v>
      </c>
      <c r="F35" s="32">
        <f>SUM(F28+F33)</f>
        <v>919</v>
      </c>
      <c r="H35" s="98" t="s">
        <v>8</v>
      </c>
      <c r="I35" s="99"/>
      <c r="J35" s="30">
        <f>J28+J33</f>
        <v>644</v>
      </c>
      <c r="K35" s="30">
        <f>K28+K33</f>
        <v>275</v>
      </c>
      <c r="L35" s="30">
        <f>L28+L33</f>
        <v>20</v>
      </c>
      <c r="M35" s="31">
        <f>M28+M33</f>
        <v>919</v>
      </c>
    </row>
    <row r="36" ht="31.5" customHeight="1"/>
    <row r="37" spans="1:13" s="2" customFormat="1" ht="34.5" customHeight="1" thickBot="1">
      <c r="A37" s="105" t="s">
        <v>58</v>
      </c>
      <c r="B37" s="105"/>
      <c r="C37" s="105"/>
      <c r="D37" s="105"/>
      <c r="E37" s="105"/>
      <c r="F37" s="105"/>
      <c r="G37" s="1"/>
      <c r="H37" s="105" t="s">
        <v>58</v>
      </c>
      <c r="I37" s="105"/>
      <c r="J37" s="105"/>
      <c r="K37" s="105"/>
      <c r="L37" s="105"/>
      <c r="M37" s="105"/>
    </row>
    <row r="38" spans="1:13" ht="25.5" customHeight="1" thickBot="1">
      <c r="A38" s="33" t="s">
        <v>4</v>
      </c>
      <c r="B38" s="111" t="s">
        <v>199</v>
      </c>
      <c r="C38" s="111"/>
      <c r="D38" s="111"/>
      <c r="E38" s="111"/>
      <c r="F38" s="112"/>
      <c r="G38" s="3"/>
      <c r="H38" s="33" t="s">
        <v>4</v>
      </c>
      <c r="I38" s="111" t="str">
        <f>B38</f>
        <v>HRABĚŠICE 1</v>
      </c>
      <c r="J38" s="111"/>
      <c r="K38" s="111"/>
      <c r="L38" s="111"/>
      <c r="M38" s="112"/>
    </row>
    <row r="39" spans="1:13" ht="12.75" customHeight="1">
      <c r="A39" s="109" t="s">
        <v>0</v>
      </c>
      <c r="B39" s="100" t="s">
        <v>1</v>
      </c>
      <c r="C39" s="106" t="s">
        <v>2</v>
      </c>
      <c r="D39" s="107"/>
      <c r="E39" s="107"/>
      <c r="F39" s="108"/>
      <c r="H39" s="109" t="s">
        <v>0</v>
      </c>
      <c r="I39" s="100" t="s">
        <v>1</v>
      </c>
      <c r="J39" s="106" t="s">
        <v>2</v>
      </c>
      <c r="K39" s="107"/>
      <c r="L39" s="107"/>
      <c r="M39" s="108"/>
    </row>
    <row r="40" spans="1:13" ht="13.5" thickBot="1">
      <c r="A40" s="110"/>
      <c r="B40" s="101"/>
      <c r="C40" s="5" t="s">
        <v>3</v>
      </c>
      <c r="D40" s="6" t="s">
        <v>6</v>
      </c>
      <c r="E40" s="6" t="s">
        <v>7</v>
      </c>
      <c r="F40" s="7" t="s">
        <v>8</v>
      </c>
      <c r="H40" s="110"/>
      <c r="I40" s="101"/>
      <c r="J40" s="5" t="s">
        <v>3</v>
      </c>
      <c r="K40" s="6" t="s">
        <v>6</v>
      </c>
      <c r="L40" s="6" t="s">
        <v>7</v>
      </c>
      <c r="M40" s="7" t="s">
        <v>8</v>
      </c>
    </row>
    <row r="41" spans="1:8" ht="13.5" thickBot="1">
      <c r="A41" s="3"/>
      <c r="H41" s="3"/>
    </row>
    <row r="42" spans="1:13" ht="12.75" customHeight="1">
      <c r="A42" s="102" t="s">
        <v>180</v>
      </c>
      <c r="B42" s="8">
        <v>1</v>
      </c>
      <c r="C42" s="9">
        <v>89</v>
      </c>
      <c r="D42" s="9">
        <v>45</v>
      </c>
      <c r="E42" s="14">
        <v>1</v>
      </c>
      <c r="F42" s="16">
        <f>IF(ISBLANK(C42),"",C42+D42)</f>
        <v>134</v>
      </c>
      <c r="H42" s="95" t="str">
        <f>A42</f>
        <v>Smrčka Miroslav</v>
      </c>
      <c r="I42" s="8">
        <f>B42</f>
        <v>1</v>
      </c>
      <c r="J42" s="12">
        <f>C42</f>
        <v>89</v>
      </c>
      <c r="K42" s="14">
        <f>D42</f>
        <v>45</v>
      </c>
      <c r="L42" s="14">
        <f>E42</f>
        <v>1</v>
      </c>
      <c r="M42" s="16">
        <f>IF(ISBLANK(J42),"",J42+K42)</f>
        <v>134</v>
      </c>
    </row>
    <row r="43" spans="1:13" ht="12.75" customHeight="1">
      <c r="A43" s="103"/>
      <c r="B43" s="10">
        <v>2</v>
      </c>
      <c r="C43" s="11">
        <v>89</v>
      </c>
      <c r="D43" s="11">
        <v>41</v>
      </c>
      <c r="E43" s="15">
        <v>0</v>
      </c>
      <c r="F43" s="17">
        <f>IF(ISBLANK(C43),"",C43+D43)</f>
        <v>130</v>
      </c>
      <c r="H43" s="96"/>
      <c r="I43" s="10">
        <f aca="true" t="shared" si="4" ref="I43:L45">B43</f>
        <v>2</v>
      </c>
      <c r="J43" s="13">
        <f t="shared" si="4"/>
        <v>89</v>
      </c>
      <c r="K43" s="15">
        <f t="shared" si="4"/>
        <v>41</v>
      </c>
      <c r="L43" s="15">
        <f t="shared" si="4"/>
        <v>0</v>
      </c>
      <c r="M43" s="17">
        <f>IF(ISBLANK(J43),"",J43+K43)</f>
        <v>130</v>
      </c>
    </row>
    <row r="44" spans="1:13" ht="12.75" customHeight="1">
      <c r="A44" s="103"/>
      <c r="B44" s="10">
        <v>4</v>
      </c>
      <c r="C44" s="11">
        <v>81</v>
      </c>
      <c r="D44" s="11">
        <v>42</v>
      </c>
      <c r="E44" s="15">
        <v>2</v>
      </c>
      <c r="F44" s="17">
        <f>IF(ISBLANK(C44),"",C44+D44)</f>
        <v>123</v>
      </c>
      <c r="H44" s="96"/>
      <c r="I44" s="10">
        <f t="shared" si="4"/>
        <v>4</v>
      </c>
      <c r="J44" s="13">
        <f t="shared" si="4"/>
        <v>81</v>
      </c>
      <c r="K44" s="15">
        <f t="shared" si="4"/>
        <v>42</v>
      </c>
      <c r="L44" s="15">
        <f t="shared" si="4"/>
        <v>2</v>
      </c>
      <c r="M44" s="17">
        <f>IF(ISBLANK(J44),"",J44+K44)</f>
        <v>123</v>
      </c>
    </row>
    <row r="45" spans="1:13" ht="12.75" customHeight="1" thickBot="1">
      <c r="A45" s="103"/>
      <c r="B45" s="22">
        <v>3</v>
      </c>
      <c r="C45" s="23">
        <v>82</v>
      </c>
      <c r="D45" s="23">
        <v>50</v>
      </c>
      <c r="E45" s="24">
        <v>1</v>
      </c>
      <c r="F45" s="25">
        <f>IF(ISBLANK(C45),"",C45+D45)</f>
        <v>132</v>
      </c>
      <c r="H45" s="96"/>
      <c r="I45" s="22">
        <f t="shared" si="4"/>
        <v>3</v>
      </c>
      <c r="J45" s="27">
        <f t="shared" si="4"/>
        <v>82</v>
      </c>
      <c r="K45" s="24">
        <f t="shared" si="4"/>
        <v>50</v>
      </c>
      <c r="L45" s="24">
        <f t="shared" si="4"/>
        <v>1</v>
      </c>
      <c r="M45" s="25">
        <f>IF(ISBLANK(J45),"",J45+K45)</f>
        <v>132</v>
      </c>
    </row>
    <row r="46" spans="1:13" ht="16.5" customHeight="1" thickBot="1" thickTop="1">
      <c r="A46" s="104"/>
      <c r="B46" s="18" t="s">
        <v>5</v>
      </c>
      <c r="C46" s="19">
        <f>IF(ISNUMBER(C42),SUM(C42:C45),"")</f>
        <v>341</v>
      </c>
      <c r="D46" s="19">
        <f>IF(ISNUMBER(D42),SUM(D42:D45),"")</f>
        <v>178</v>
      </c>
      <c r="E46" s="20">
        <f>IF(ISNUMBER(E42),SUM(E42:E45),"")</f>
        <v>4</v>
      </c>
      <c r="F46" s="21">
        <f>IF(ISNUMBER(F42),SUM(F42:F45),"")</f>
        <v>519</v>
      </c>
      <c r="H46" s="97"/>
      <c r="I46" s="18" t="s">
        <v>5</v>
      </c>
      <c r="J46" s="26">
        <f>IF(ISNUMBER(J42),SUM(J42:J45),"")</f>
        <v>341</v>
      </c>
      <c r="K46" s="20">
        <f>IF(ISNUMBER(K42),SUM(K42:K45),"")</f>
        <v>178</v>
      </c>
      <c r="L46" s="20">
        <f>IF(ISNUMBER(L42),SUM(L42:L45),"")</f>
        <v>4</v>
      </c>
      <c r="M46" s="21">
        <f>IF(ISNUMBER(M42),SUM(M42:M45),"")</f>
        <v>519</v>
      </c>
    </row>
    <row r="47" spans="1:13" ht="12.75" customHeight="1">
      <c r="A47" s="102" t="s">
        <v>200</v>
      </c>
      <c r="B47" s="8">
        <v>2</v>
      </c>
      <c r="C47" s="9">
        <v>83</v>
      </c>
      <c r="D47" s="9">
        <v>46</v>
      </c>
      <c r="E47" s="14">
        <v>0</v>
      </c>
      <c r="F47" s="16">
        <f>IF(ISBLANK(C47),"",C47+D47)</f>
        <v>129</v>
      </c>
      <c r="H47" s="95" t="str">
        <f>A47</f>
        <v>Smrčková Růžena</v>
      </c>
      <c r="I47" s="8">
        <f>B47</f>
        <v>2</v>
      </c>
      <c r="J47" s="12">
        <f>C47</f>
        <v>83</v>
      </c>
      <c r="K47" s="14">
        <f>D47</f>
        <v>46</v>
      </c>
      <c r="L47" s="14">
        <f>E47</f>
        <v>0</v>
      </c>
      <c r="M47" s="16">
        <f>IF(ISBLANK(J47),"",J47+K47)</f>
        <v>129</v>
      </c>
    </row>
    <row r="48" spans="1:13" ht="12.75" customHeight="1">
      <c r="A48" s="103"/>
      <c r="B48" s="10">
        <v>1</v>
      </c>
      <c r="C48" s="11">
        <v>82</v>
      </c>
      <c r="D48" s="11">
        <v>48</v>
      </c>
      <c r="E48" s="15">
        <v>1</v>
      </c>
      <c r="F48" s="17">
        <f>IF(ISBLANK(C48),"",C48+D48)</f>
        <v>130</v>
      </c>
      <c r="H48" s="96"/>
      <c r="I48" s="10">
        <f aca="true" t="shared" si="5" ref="I48:L50">B48</f>
        <v>1</v>
      </c>
      <c r="J48" s="13">
        <f t="shared" si="5"/>
        <v>82</v>
      </c>
      <c r="K48" s="15">
        <f t="shared" si="5"/>
        <v>48</v>
      </c>
      <c r="L48" s="15">
        <f t="shared" si="5"/>
        <v>1</v>
      </c>
      <c r="M48" s="17">
        <f>IF(ISBLANK(J48),"",J48+K48)</f>
        <v>130</v>
      </c>
    </row>
    <row r="49" spans="1:13" ht="12.75" customHeight="1">
      <c r="A49" s="103"/>
      <c r="B49" s="10">
        <v>3</v>
      </c>
      <c r="C49" s="11">
        <v>84</v>
      </c>
      <c r="D49" s="11">
        <v>42</v>
      </c>
      <c r="E49" s="15">
        <v>0</v>
      </c>
      <c r="F49" s="17">
        <f>IF(ISBLANK(C49),"",C49+D49)</f>
        <v>126</v>
      </c>
      <c r="H49" s="96"/>
      <c r="I49" s="10">
        <f t="shared" si="5"/>
        <v>3</v>
      </c>
      <c r="J49" s="13">
        <f t="shared" si="5"/>
        <v>84</v>
      </c>
      <c r="K49" s="15">
        <f t="shared" si="5"/>
        <v>42</v>
      </c>
      <c r="L49" s="15">
        <f t="shared" si="5"/>
        <v>0</v>
      </c>
      <c r="M49" s="17">
        <f>IF(ISBLANK(J49),"",J49+K49)</f>
        <v>126</v>
      </c>
    </row>
    <row r="50" spans="1:13" ht="12.75" customHeight="1" thickBot="1">
      <c r="A50" s="103"/>
      <c r="B50" s="22">
        <v>4</v>
      </c>
      <c r="C50" s="23">
        <v>82</v>
      </c>
      <c r="D50" s="23">
        <v>45</v>
      </c>
      <c r="E50" s="24">
        <v>1</v>
      </c>
      <c r="F50" s="25">
        <f>IF(ISBLANK(C50),"",C50+D50)</f>
        <v>127</v>
      </c>
      <c r="H50" s="96"/>
      <c r="I50" s="22">
        <f t="shared" si="5"/>
        <v>4</v>
      </c>
      <c r="J50" s="27">
        <f t="shared" si="5"/>
        <v>82</v>
      </c>
      <c r="K50" s="24">
        <f t="shared" si="5"/>
        <v>45</v>
      </c>
      <c r="L50" s="24">
        <f t="shared" si="5"/>
        <v>1</v>
      </c>
      <c r="M50" s="25">
        <f>IF(ISBLANK(J50),"",J50+K50)</f>
        <v>127</v>
      </c>
    </row>
    <row r="51" spans="1:13" ht="16.5" customHeight="1" thickBot="1" thickTop="1">
      <c r="A51" s="104"/>
      <c r="B51" s="18" t="s">
        <v>5</v>
      </c>
      <c r="C51" s="19">
        <f>IF(ISNUMBER(C47),SUM(C47:C50),"")</f>
        <v>331</v>
      </c>
      <c r="D51" s="19">
        <f>IF(ISNUMBER(D47),SUM(D47:D50),"")</f>
        <v>181</v>
      </c>
      <c r="E51" s="20">
        <f>IF(ISNUMBER(E47),SUM(E47:E50),"")</f>
        <v>2</v>
      </c>
      <c r="F51" s="21">
        <f>IF(ISNUMBER(F47),SUM(F47:F50),"")</f>
        <v>512</v>
      </c>
      <c r="H51" s="97"/>
      <c r="I51" s="18" t="s">
        <v>5</v>
      </c>
      <c r="J51" s="26">
        <f>IF(ISNUMBER(J47),SUM(J47:J50),"")</f>
        <v>331</v>
      </c>
      <c r="K51" s="20">
        <f>IF(ISNUMBER(K47),SUM(K47:K50),"")</f>
        <v>181</v>
      </c>
      <c r="L51" s="20">
        <f>IF(ISNUMBER(L47),SUM(L47:L50),"")</f>
        <v>2</v>
      </c>
      <c r="M51" s="21">
        <f>IF(ISNUMBER(M47),SUM(M47:M50),"")</f>
        <v>512</v>
      </c>
    </row>
    <row r="52" ht="13.5" thickBot="1"/>
    <row r="53" spans="1:13" s="28" customFormat="1" ht="21.75" customHeight="1" thickBot="1">
      <c r="A53" s="98" t="s">
        <v>8</v>
      </c>
      <c r="B53" s="99"/>
      <c r="C53" s="29">
        <f>SUM(C46+C51)</f>
        <v>672</v>
      </c>
      <c r="D53" s="29">
        <f>SUM(D46+D51)</f>
        <v>359</v>
      </c>
      <c r="E53" s="29">
        <f>SUM(E46+E51)</f>
        <v>6</v>
      </c>
      <c r="F53" s="32">
        <f>SUM(F46+F51)</f>
        <v>1031</v>
      </c>
      <c r="H53" s="98" t="s">
        <v>8</v>
      </c>
      <c r="I53" s="99"/>
      <c r="J53" s="30">
        <f>J46+J51</f>
        <v>672</v>
      </c>
      <c r="K53" s="30">
        <f>K46+K51</f>
        <v>359</v>
      </c>
      <c r="L53" s="30">
        <f>L46+L51</f>
        <v>6</v>
      </c>
      <c r="M53" s="31">
        <f>M46+M51</f>
        <v>1031</v>
      </c>
    </row>
  </sheetData>
  <sheetProtection/>
  <mergeCells count="48">
    <mergeCell ref="A42:A46"/>
    <mergeCell ref="H42:H46"/>
    <mergeCell ref="A47:A51"/>
    <mergeCell ref="H47:H51"/>
    <mergeCell ref="A53:B53"/>
    <mergeCell ref="H53:I53"/>
    <mergeCell ref="A37:F37"/>
    <mergeCell ref="H37:M37"/>
    <mergeCell ref="B38:F38"/>
    <mergeCell ref="I38:M38"/>
    <mergeCell ref="A39:A40"/>
    <mergeCell ref="B39:B40"/>
    <mergeCell ref="C39:F39"/>
    <mergeCell ref="H39:H40"/>
    <mergeCell ref="I39:I40"/>
    <mergeCell ref="J39:M39"/>
    <mergeCell ref="A24:A28"/>
    <mergeCell ref="H24:H28"/>
    <mergeCell ref="A29:A33"/>
    <mergeCell ref="H29:H33"/>
    <mergeCell ref="A35:B35"/>
    <mergeCell ref="H35:I35"/>
    <mergeCell ref="A19:F19"/>
    <mergeCell ref="H19:M19"/>
    <mergeCell ref="B20:F20"/>
    <mergeCell ref="I20:M20"/>
    <mergeCell ref="A21:A22"/>
    <mergeCell ref="B21:B22"/>
    <mergeCell ref="C21:F21"/>
    <mergeCell ref="H21:H22"/>
    <mergeCell ref="I21:I22"/>
    <mergeCell ref="J21:M21"/>
    <mergeCell ref="A6:A10"/>
    <mergeCell ref="H6:H10"/>
    <mergeCell ref="A11:A15"/>
    <mergeCell ref="H11:H15"/>
    <mergeCell ref="A17:B17"/>
    <mergeCell ref="H17:I17"/>
    <mergeCell ref="A1:F1"/>
    <mergeCell ref="H1:M1"/>
    <mergeCell ref="B2:F2"/>
    <mergeCell ref="I2:M2"/>
    <mergeCell ref="A3:A4"/>
    <mergeCell ref="B3:B4"/>
    <mergeCell ref="C3:F3"/>
    <mergeCell ref="H3:H4"/>
    <mergeCell ref="I3:I4"/>
    <mergeCell ref="J3:M3"/>
  </mergeCells>
  <printOptions horizontalCentered="1" verticalCentered="1"/>
  <pageMargins left="0.3937007874015748" right="0.3937007874015748" top="0.6692913385826772" bottom="0.35433070866141736" header="0.2755905511811024" footer="0.2362204724409449"/>
  <pageSetup orientation="portrait" paperSize="9" scale="90" r:id="rId10"/>
  <legacyDrawing r:id="rId9"/>
  <oleObjects>
    <oleObject progId="Document" shapeId="320000" r:id="rId1"/>
    <oleObject progId="Document" shapeId="320001" r:id="rId2"/>
    <oleObject progId="Document" shapeId="320002" r:id="rId3"/>
    <oleObject progId="Document" shapeId="320003" r:id="rId4"/>
    <oleObject progId="Document" shapeId="320004" r:id="rId5"/>
    <oleObject progId="Document" shapeId="320005" r:id="rId6"/>
    <oleObject progId="Document" shapeId="320006" r:id="rId7"/>
    <oleObject progId="Document" shapeId="320007" r:id="rId8"/>
  </oleObjects>
</worksheet>
</file>

<file path=xl/worksheets/sheet33.xml><?xml version="1.0" encoding="utf-8"?>
<worksheet xmlns="http://schemas.openxmlformats.org/spreadsheetml/2006/main" xmlns:r="http://schemas.openxmlformats.org/officeDocument/2006/relationships">
  <dimension ref="A1:F21"/>
  <sheetViews>
    <sheetView showGridLines="0" zoomScalePageLayoutView="0" workbookViewId="0" topLeftCell="A7">
      <selection activeCell="D19" sqref="D19"/>
    </sheetView>
  </sheetViews>
  <sheetFormatPr defaultColWidth="9.140625" defaultRowHeight="15"/>
  <cols>
    <col min="1" max="1" width="4.7109375" style="37" customWidth="1"/>
    <col min="2" max="2" width="26.8515625" style="37" customWidth="1"/>
    <col min="3" max="5" width="10.7109375" style="37" customWidth="1"/>
    <col min="6" max="6" width="4.7109375" style="37" customWidth="1"/>
    <col min="7" max="16384" width="9.140625" style="37" customWidth="1"/>
  </cols>
  <sheetData>
    <row r="1" spans="1:6" ht="55.5" customHeight="1" thickBot="1">
      <c r="A1" s="34"/>
      <c r="B1" s="35"/>
      <c r="C1" s="35"/>
      <c r="D1" s="35"/>
      <c r="E1" s="35"/>
      <c r="F1" s="36"/>
    </row>
    <row r="2" spans="1:6" ht="27.75" customHeight="1" thickBot="1">
      <c r="A2" s="38"/>
      <c r="B2" s="64" t="s">
        <v>13</v>
      </c>
      <c r="C2" s="118" t="str">
        <f>'zápis 16'!B2</f>
        <v>ŠUMPERK 10</v>
      </c>
      <c r="D2" s="118"/>
      <c r="E2" s="119"/>
      <c r="F2" s="39"/>
    </row>
    <row r="3" spans="1:6" ht="27.75" customHeight="1" thickBot="1">
      <c r="A3" s="38"/>
      <c r="B3" s="65" t="s">
        <v>9</v>
      </c>
      <c r="C3" s="53" t="s">
        <v>10</v>
      </c>
      <c r="D3" s="40" t="s">
        <v>11</v>
      </c>
      <c r="E3" s="41" t="s">
        <v>12</v>
      </c>
      <c r="F3" s="39"/>
    </row>
    <row r="4" spans="1:6" ht="27.75" customHeight="1" thickTop="1">
      <c r="A4" s="38"/>
      <c r="B4" s="69" t="str">
        <f>'zápis 16'!A6</f>
        <v>Bělaška Adam</v>
      </c>
      <c r="C4" s="55">
        <f>'zápis 16'!C10</f>
        <v>363</v>
      </c>
      <c r="D4" s="55">
        <f>'zápis 16'!D10</f>
        <v>166</v>
      </c>
      <c r="E4" s="43">
        <f>SUM(C4:D4)</f>
        <v>529</v>
      </c>
      <c r="F4" s="39"/>
    </row>
    <row r="5" spans="1:6" ht="27.75" customHeight="1" thickBot="1">
      <c r="A5" s="38"/>
      <c r="B5" s="62" t="str">
        <f>'zápis 16'!A11</f>
        <v>Touš Josef</v>
      </c>
      <c r="C5" s="54">
        <f>'zápis 16'!C15</f>
        <v>353</v>
      </c>
      <c r="D5" s="54">
        <f>'zápis 16'!D15</f>
        <v>182</v>
      </c>
      <c r="E5" s="52">
        <f>SUM(C5:D5)</f>
        <v>535</v>
      </c>
      <c r="F5" s="39"/>
    </row>
    <row r="6" spans="1:6" ht="27.75" customHeight="1" thickBot="1">
      <c r="A6" s="38"/>
      <c r="B6" s="66" t="s">
        <v>8</v>
      </c>
      <c r="C6" s="63">
        <f>SUM(C4:C5)</f>
        <v>716</v>
      </c>
      <c r="D6" s="47">
        <f>SUM(D4:D5)</f>
        <v>348</v>
      </c>
      <c r="E6" s="46">
        <f>SUM(E4:E5)</f>
        <v>1064</v>
      </c>
      <c r="F6" s="39"/>
    </row>
    <row r="7" spans="1:6" ht="27.75" customHeight="1">
      <c r="A7" s="48"/>
      <c r="B7" s="49"/>
      <c r="C7" s="50"/>
      <c r="D7" s="50"/>
      <c r="E7" s="50"/>
      <c r="F7" s="51"/>
    </row>
    <row r="8" spans="1:6" ht="55.5" customHeight="1" thickBot="1">
      <c r="A8" s="34"/>
      <c r="B8" s="35"/>
      <c r="C8" s="35"/>
      <c r="D8" s="35"/>
      <c r="E8" s="35"/>
      <c r="F8" s="36"/>
    </row>
    <row r="9" spans="1:6" ht="27.75" customHeight="1" thickBot="1">
      <c r="A9" s="38"/>
      <c r="B9" s="64" t="s">
        <v>13</v>
      </c>
      <c r="C9" s="116" t="str">
        <f>'zápis 16'!B20</f>
        <v>KRNOV 2</v>
      </c>
      <c r="D9" s="116"/>
      <c r="E9" s="117"/>
      <c r="F9" s="39"/>
    </row>
    <row r="10" spans="1:6" ht="27.75" customHeight="1" thickBot="1">
      <c r="A10" s="38"/>
      <c r="B10" s="65" t="s">
        <v>9</v>
      </c>
      <c r="C10" s="53" t="s">
        <v>10</v>
      </c>
      <c r="D10" s="40" t="s">
        <v>11</v>
      </c>
      <c r="E10" s="41" t="s">
        <v>12</v>
      </c>
      <c r="F10" s="39"/>
    </row>
    <row r="11" spans="1:6" ht="27.75" customHeight="1" thickTop="1">
      <c r="A11" s="38"/>
      <c r="B11" s="68" t="str">
        <f>'zápis 16'!A24</f>
        <v>Kadlec Vítězslav</v>
      </c>
      <c r="C11" s="55">
        <f>'zápis 16'!C28</f>
        <v>318</v>
      </c>
      <c r="D11" s="42">
        <f>'zápis 16'!D28</f>
        <v>150</v>
      </c>
      <c r="E11" s="43">
        <f>SUM(C11:D11)</f>
        <v>468</v>
      </c>
      <c r="F11" s="39"/>
    </row>
    <row r="12" spans="1:6" ht="27.75" customHeight="1" thickBot="1">
      <c r="A12" s="38"/>
      <c r="B12" s="68" t="str">
        <f>'zápis 16'!A29</f>
        <v>Rychová Miluše</v>
      </c>
      <c r="C12" s="67">
        <f>'zápis 16'!C33</f>
        <v>326</v>
      </c>
      <c r="D12" s="44">
        <f>'zápis 16'!D33</f>
        <v>125</v>
      </c>
      <c r="E12" s="45">
        <f>SUM(C12:D12)</f>
        <v>451</v>
      </c>
      <c r="F12" s="39"/>
    </row>
    <row r="13" spans="1:6" ht="27.75" customHeight="1" thickBot="1">
      <c r="A13" s="38"/>
      <c r="B13" s="66" t="s">
        <v>8</v>
      </c>
      <c r="C13" s="63">
        <f>SUM(C11:C12)</f>
        <v>644</v>
      </c>
      <c r="D13" s="46">
        <f>SUM(D11:D12)</f>
        <v>275</v>
      </c>
      <c r="E13" s="46">
        <f>SUM(E11:E12)</f>
        <v>919</v>
      </c>
      <c r="F13" s="39"/>
    </row>
    <row r="14" spans="1:6" ht="27.75" customHeight="1">
      <c r="A14" s="48"/>
      <c r="B14" s="49"/>
      <c r="C14" s="50"/>
      <c r="D14" s="50"/>
      <c r="E14" s="50"/>
      <c r="F14" s="51"/>
    </row>
    <row r="15" spans="1:6" ht="55.5" customHeight="1" thickBot="1">
      <c r="A15" s="34"/>
      <c r="B15" s="35"/>
      <c r="C15" s="35"/>
      <c r="D15" s="35"/>
      <c r="E15" s="35"/>
      <c r="F15" s="36"/>
    </row>
    <row r="16" spans="1:6" ht="27.75" customHeight="1" thickBot="1">
      <c r="A16" s="38"/>
      <c r="B16" s="64" t="s">
        <v>13</v>
      </c>
      <c r="C16" s="116" t="str">
        <f>'zápis 16'!B38</f>
        <v>HRABĚŠICE 1</v>
      </c>
      <c r="D16" s="116"/>
      <c r="E16" s="117"/>
      <c r="F16" s="39"/>
    </row>
    <row r="17" spans="1:6" ht="27.75" customHeight="1" thickBot="1">
      <c r="A17" s="38"/>
      <c r="B17" s="65" t="s">
        <v>9</v>
      </c>
      <c r="C17" s="53" t="s">
        <v>10</v>
      </c>
      <c r="D17" s="40" t="s">
        <v>11</v>
      </c>
      <c r="E17" s="41" t="s">
        <v>12</v>
      </c>
      <c r="F17" s="39"/>
    </row>
    <row r="18" spans="1:6" ht="27.75" customHeight="1" thickTop="1">
      <c r="A18" s="38"/>
      <c r="B18" s="68" t="str">
        <f>'zápis 16'!A42</f>
        <v>Smrčka Miroslav</v>
      </c>
      <c r="C18" s="55">
        <f>'zápis 16'!C46</f>
        <v>341</v>
      </c>
      <c r="D18" s="42">
        <f>'zápis 16'!D46</f>
        <v>178</v>
      </c>
      <c r="E18" s="43">
        <f>SUM(C18:D18)</f>
        <v>519</v>
      </c>
      <c r="F18" s="39"/>
    </row>
    <row r="19" spans="1:6" ht="27.75" customHeight="1" thickBot="1">
      <c r="A19" s="38"/>
      <c r="B19" s="68" t="str">
        <f>'zápis 16'!A47</f>
        <v>Smrčková Růžena</v>
      </c>
      <c r="C19" s="67">
        <f>'zápis 16'!C51</f>
        <v>331</v>
      </c>
      <c r="D19" s="44">
        <f>'zápis 16'!D51</f>
        <v>181</v>
      </c>
      <c r="E19" s="45">
        <f>SUM(C19:D19)</f>
        <v>512</v>
      </c>
      <c r="F19" s="39"/>
    </row>
    <row r="20" spans="1:6" ht="27.75" customHeight="1" thickBot="1">
      <c r="A20" s="38"/>
      <c r="B20" s="66" t="s">
        <v>8</v>
      </c>
      <c r="C20" s="63">
        <f>SUM(C18:C19)</f>
        <v>672</v>
      </c>
      <c r="D20" s="46">
        <f>SUM(D18:D19)</f>
        <v>359</v>
      </c>
      <c r="E20" s="46">
        <f>SUM(E18:E19)</f>
        <v>1031</v>
      </c>
      <c r="F20" s="39"/>
    </row>
    <row r="21" spans="1:6" ht="27.75" customHeight="1">
      <c r="A21" s="48"/>
      <c r="B21" s="49"/>
      <c r="C21" s="50"/>
      <c r="D21" s="50"/>
      <c r="E21" s="50"/>
      <c r="F21" s="51"/>
    </row>
  </sheetData>
  <sheetProtection/>
  <mergeCells count="3">
    <mergeCell ref="C2:E2"/>
    <mergeCell ref="C9:E9"/>
    <mergeCell ref="C16:E16"/>
  </mergeCells>
  <printOptions horizontalCentered="1" verticalCentered="1"/>
  <pageMargins left="0.7874015748031497" right="0.7874015748031497" top="0.2362204724409449" bottom="0.2362204724409449" header="0.2362204724409449" footer="0.2755905511811024"/>
  <pageSetup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P53"/>
  <sheetViews>
    <sheetView zoomScalePageLayoutView="0" workbookViewId="0" topLeftCell="A4">
      <selection activeCell="R15" sqref="R15"/>
    </sheetView>
  </sheetViews>
  <sheetFormatPr defaultColWidth="9.140625" defaultRowHeight="15"/>
  <cols>
    <col min="1" max="1" width="14.8515625" style="4" customWidth="1"/>
    <col min="2" max="6" width="7.140625" style="4" customWidth="1"/>
    <col min="7" max="7" width="1.57421875" style="4" customWidth="1"/>
    <col min="8" max="8" width="14.8515625" style="4" customWidth="1"/>
    <col min="9" max="13" width="7.140625" style="4" customWidth="1"/>
    <col min="14" max="16384" width="9.140625" style="4" customWidth="1"/>
  </cols>
  <sheetData>
    <row r="1" spans="1:13" s="2" customFormat="1" ht="34.5" customHeight="1" thickBot="1">
      <c r="A1" s="105" t="s">
        <v>58</v>
      </c>
      <c r="B1" s="105"/>
      <c r="C1" s="105"/>
      <c r="D1" s="105"/>
      <c r="E1" s="105"/>
      <c r="F1" s="105"/>
      <c r="G1" s="1"/>
      <c r="H1" s="105" t="s">
        <v>58</v>
      </c>
      <c r="I1" s="105"/>
      <c r="J1" s="105"/>
      <c r="K1" s="105"/>
      <c r="L1" s="105"/>
      <c r="M1" s="105"/>
    </row>
    <row r="2" spans="1:13" ht="25.5" customHeight="1" thickBot="1">
      <c r="A2" s="33" t="s">
        <v>4</v>
      </c>
      <c r="B2" s="111" t="s">
        <v>201</v>
      </c>
      <c r="C2" s="111"/>
      <c r="D2" s="111"/>
      <c r="E2" s="111"/>
      <c r="F2" s="112"/>
      <c r="G2" s="3"/>
      <c r="H2" s="33" t="s">
        <v>4</v>
      </c>
      <c r="I2" s="111" t="str">
        <f>B2</f>
        <v>HRABĚŠICE 2</v>
      </c>
      <c r="J2" s="111"/>
      <c r="K2" s="111"/>
      <c r="L2" s="111"/>
      <c r="M2" s="112"/>
    </row>
    <row r="3" spans="1:13" ht="12.75" customHeight="1">
      <c r="A3" s="109" t="s">
        <v>0</v>
      </c>
      <c r="B3" s="100" t="s">
        <v>1</v>
      </c>
      <c r="C3" s="106" t="s">
        <v>2</v>
      </c>
      <c r="D3" s="107"/>
      <c r="E3" s="107"/>
      <c r="F3" s="108"/>
      <c r="H3" s="109" t="s">
        <v>0</v>
      </c>
      <c r="I3" s="100" t="s">
        <v>1</v>
      </c>
      <c r="J3" s="106" t="s">
        <v>2</v>
      </c>
      <c r="K3" s="107"/>
      <c r="L3" s="107"/>
      <c r="M3" s="108"/>
    </row>
    <row r="4" spans="1:13" ht="13.5" thickBot="1">
      <c r="A4" s="110"/>
      <c r="B4" s="101"/>
      <c r="C4" s="5" t="s">
        <v>3</v>
      </c>
      <c r="D4" s="6" t="s">
        <v>6</v>
      </c>
      <c r="E4" s="6" t="s">
        <v>7</v>
      </c>
      <c r="F4" s="7" t="s">
        <v>8</v>
      </c>
      <c r="H4" s="110"/>
      <c r="I4" s="101"/>
      <c r="J4" s="5" t="s">
        <v>3</v>
      </c>
      <c r="K4" s="6" t="s">
        <v>6</v>
      </c>
      <c r="L4" s="6" t="s">
        <v>7</v>
      </c>
      <c r="M4" s="7" t="s">
        <v>8</v>
      </c>
    </row>
    <row r="5" spans="1:8" ht="13.5" thickBot="1">
      <c r="A5" s="3"/>
      <c r="H5" s="3"/>
    </row>
    <row r="6" spans="1:13" ht="12.75" customHeight="1">
      <c r="A6" s="121" t="s">
        <v>188</v>
      </c>
      <c r="B6" s="8">
        <v>1</v>
      </c>
      <c r="C6" s="9">
        <v>90</v>
      </c>
      <c r="D6" s="9">
        <v>37</v>
      </c>
      <c r="E6" s="14">
        <v>2</v>
      </c>
      <c r="F6" s="16">
        <f>IF(ISBLANK(C6),"",C6+D6)</f>
        <v>127</v>
      </c>
      <c r="H6" s="95" t="str">
        <f>A6</f>
        <v>Heinisch Pavel</v>
      </c>
      <c r="I6" s="8">
        <f>B6</f>
        <v>1</v>
      </c>
      <c r="J6" s="12">
        <f>C6</f>
        <v>90</v>
      </c>
      <c r="K6" s="14">
        <f>D6</f>
        <v>37</v>
      </c>
      <c r="L6" s="14">
        <f>E6</f>
        <v>2</v>
      </c>
      <c r="M6" s="16">
        <f>IF(ISBLANK(J6),"",J6+K6)</f>
        <v>127</v>
      </c>
    </row>
    <row r="7" spans="1:13" ht="12.75" customHeight="1">
      <c r="A7" s="122"/>
      <c r="B7" s="10">
        <v>2</v>
      </c>
      <c r="C7" s="11">
        <v>92</v>
      </c>
      <c r="D7" s="11">
        <v>36</v>
      </c>
      <c r="E7" s="15">
        <v>1</v>
      </c>
      <c r="F7" s="17">
        <f>IF(ISBLANK(C7),"",C7+D7)</f>
        <v>128</v>
      </c>
      <c r="H7" s="96"/>
      <c r="I7" s="10">
        <f aca="true" t="shared" si="0" ref="I7:L9">B7</f>
        <v>2</v>
      </c>
      <c r="J7" s="13">
        <f t="shared" si="0"/>
        <v>92</v>
      </c>
      <c r="K7" s="15">
        <f t="shared" si="0"/>
        <v>36</v>
      </c>
      <c r="L7" s="15">
        <f t="shared" si="0"/>
        <v>1</v>
      </c>
      <c r="M7" s="17">
        <f>IF(ISBLANK(J7),"",J7+K7)</f>
        <v>128</v>
      </c>
    </row>
    <row r="8" spans="1:13" ht="12.75" customHeight="1">
      <c r="A8" s="122"/>
      <c r="B8" s="10">
        <v>4</v>
      </c>
      <c r="C8" s="11">
        <v>91</v>
      </c>
      <c r="D8" s="11">
        <v>32</v>
      </c>
      <c r="E8" s="15">
        <v>2</v>
      </c>
      <c r="F8" s="17">
        <f>IF(ISBLANK(C8),"",C8+D8)</f>
        <v>123</v>
      </c>
      <c r="H8" s="96"/>
      <c r="I8" s="10">
        <f t="shared" si="0"/>
        <v>4</v>
      </c>
      <c r="J8" s="13">
        <f t="shared" si="0"/>
        <v>91</v>
      </c>
      <c r="K8" s="15">
        <f t="shared" si="0"/>
        <v>32</v>
      </c>
      <c r="L8" s="15">
        <f t="shared" si="0"/>
        <v>2</v>
      </c>
      <c r="M8" s="17">
        <f>IF(ISBLANK(J8),"",J8+K8)</f>
        <v>123</v>
      </c>
    </row>
    <row r="9" spans="1:13" ht="12.75" customHeight="1" thickBot="1">
      <c r="A9" s="122"/>
      <c r="B9" s="22">
        <v>3</v>
      </c>
      <c r="C9" s="23">
        <v>89</v>
      </c>
      <c r="D9" s="23">
        <v>42</v>
      </c>
      <c r="E9" s="24">
        <v>1</v>
      </c>
      <c r="F9" s="25">
        <f>IF(ISBLANK(C9),"",C9+D9)</f>
        <v>131</v>
      </c>
      <c r="H9" s="96"/>
      <c r="I9" s="22">
        <f t="shared" si="0"/>
        <v>3</v>
      </c>
      <c r="J9" s="27">
        <f t="shared" si="0"/>
        <v>89</v>
      </c>
      <c r="K9" s="24">
        <f t="shared" si="0"/>
        <v>42</v>
      </c>
      <c r="L9" s="24">
        <f t="shared" si="0"/>
        <v>1</v>
      </c>
      <c r="M9" s="25">
        <f>IF(ISBLANK(J9),"",J9+K9)</f>
        <v>131</v>
      </c>
    </row>
    <row r="10" spans="1:13" ht="16.5" customHeight="1" thickBot="1" thickTop="1">
      <c r="A10" s="123"/>
      <c r="B10" s="18" t="s">
        <v>5</v>
      </c>
      <c r="C10" s="19">
        <f>IF(ISNUMBER(C6),SUM(C6:C9),"")</f>
        <v>362</v>
      </c>
      <c r="D10" s="19">
        <f>IF(ISNUMBER(D6),SUM(D6:D9),"")</f>
        <v>147</v>
      </c>
      <c r="E10" s="20">
        <f>IF(ISNUMBER(E6),SUM(E6:E9),"")</f>
        <v>6</v>
      </c>
      <c r="F10" s="21">
        <f>IF(ISNUMBER(F6),SUM(F6:F9),"")</f>
        <v>509</v>
      </c>
      <c r="H10" s="97"/>
      <c r="I10" s="18" t="s">
        <v>5</v>
      </c>
      <c r="J10" s="26">
        <f>IF(ISNUMBER(J6),SUM(J6:J9),"")</f>
        <v>362</v>
      </c>
      <c r="K10" s="20">
        <f>IF(ISNUMBER(K6),SUM(K6:K9),"")</f>
        <v>147</v>
      </c>
      <c r="L10" s="20">
        <f>IF(ISNUMBER(L6),SUM(L6:L9),"")</f>
        <v>6</v>
      </c>
      <c r="M10" s="21">
        <f>IF(ISNUMBER(M6),SUM(M6:M9),"")</f>
        <v>509</v>
      </c>
    </row>
    <row r="11" spans="1:13" ht="12.75" customHeight="1">
      <c r="A11" s="102" t="s">
        <v>202</v>
      </c>
      <c r="B11" s="8">
        <v>3</v>
      </c>
      <c r="C11" s="9">
        <v>82</v>
      </c>
      <c r="D11" s="9">
        <v>39</v>
      </c>
      <c r="E11" s="14">
        <v>1</v>
      </c>
      <c r="F11" s="16">
        <f>IF(ISBLANK(C11),"",C11+D11)</f>
        <v>121</v>
      </c>
      <c r="H11" s="95" t="str">
        <f>A11</f>
        <v>Vojtková Marie</v>
      </c>
      <c r="I11" s="8">
        <f>B11</f>
        <v>3</v>
      </c>
      <c r="J11" s="12">
        <f>C11</f>
        <v>82</v>
      </c>
      <c r="K11" s="14">
        <f>D11</f>
        <v>39</v>
      </c>
      <c r="L11" s="14">
        <f>E11</f>
        <v>1</v>
      </c>
      <c r="M11" s="16">
        <f>IF(ISBLANK(J11),"",J11+K11)</f>
        <v>121</v>
      </c>
    </row>
    <row r="12" spans="1:13" ht="12.75" customHeight="1">
      <c r="A12" s="103"/>
      <c r="B12" s="10">
        <v>4</v>
      </c>
      <c r="C12" s="11">
        <v>78</v>
      </c>
      <c r="D12" s="11">
        <v>45</v>
      </c>
      <c r="E12" s="15">
        <v>2</v>
      </c>
      <c r="F12" s="17">
        <f>IF(ISBLANK(C12),"",C12+D12)</f>
        <v>123</v>
      </c>
      <c r="H12" s="96"/>
      <c r="I12" s="10">
        <f aca="true" t="shared" si="1" ref="I12:L14">B12</f>
        <v>4</v>
      </c>
      <c r="J12" s="13">
        <f t="shared" si="1"/>
        <v>78</v>
      </c>
      <c r="K12" s="15">
        <f t="shared" si="1"/>
        <v>45</v>
      </c>
      <c r="L12" s="15">
        <f t="shared" si="1"/>
        <v>2</v>
      </c>
      <c r="M12" s="17">
        <f>IF(ISBLANK(J12),"",J12+K12)</f>
        <v>123</v>
      </c>
    </row>
    <row r="13" spans="1:13" ht="12.75" customHeight="1">
      <c r="A13" s="103"/>
      <c r="B13" s="10">
        <v>2</v>
      </c>
      <c r="C13" s="11">
        <v>85</v>
      </c>
      <c r="D13" s="11">
        <v>42</v>
      </c>
      <c r="E13" s="15">
        <v>1</v>
      </c>
      <c r="F13" s="17">
        <f>IF(ISBLANK(C13),"",C13+D13)</f>
        <v>127</v>
      </c>
      <c r="H13" s="96"/>
      <c r="I13" s="10">
        <f t="shared" si="1"/>
        <v>2</v>
      </c>
      <c r="J13" s="13">
        <f t="shared" si="1"/>
        <v>85</v>
      </c>
      <c r="K13" s="15">
        <f t="shared" si="1"/>
        <v>42</v>
      </c>
      <c r="L13" s="15">
        <f t="shared" si="1"/>
        <v>1</v>
      </c>
      <c r="M13" s="17">
        <f>IF(ISBLANK(J13),"",J13+K13)</f>
        <v>127</v>
      </c>
    </row>
    <row r="14" spans="1:13" ht="12.75" customHeight="1" thickBot="1">
      <c r="A14" s="103"/>
      <c r="B14" s="22">
        <v>1</v>
      </c>
      <c r="C14" s="23">
        <v>76</v>
      </c>
      <c r="D14" s="23">
        <v>39</v>
      </c>
      <c r="E14" s="24">
        <v>2</v>
      </c>
      <c r="F14" s="25">
        <f>IF(ISBLANK(C14),"",C14+D14)</f>
        <v>115</v>
      </c>
      <c r="H14" s="96"/>
      <c r="I14" s="22">
        <f t="shared" si="1"/>
        <v>1</v>
      </c>
      <c r="J14" s="27">
        <f t="shared" si="1"/>
        <v>76</v>
      </c>
      <c r="K14" s="24">
        <f t="shared" si="1"/>
        <v>39</v>
      </c>
      <c r="L14" s="24">
        <f t="shared" si="1"/>
        <v>2</v>
      </c>
      <c r="M14" s="25">
        <f>IF(ISBLANK(J14),"",J14+K14)</f>
        <v>115</v>
      </c>
    </row>
    <row r="15" spans="1:13" ht="16.5" customHeight="1" thickBot="1" thickTop="1">
      <c r="A15" s="104"/>
      <c r="B15" s="18" t="s">
        <v>5</v>
      </c>
      <c r="C15" s="19">
        <f>IF(ISNUMBER(C11),SUM(C11:C14),"")</f>
        <v>321</v>
      </c>
      <c r="D15" s="19">
        <f>IF(ISNUMBER(D11),SUM(D11:D14),"")</f>
        <v>165</v>
      </c>
      <c r="E15" s="20">
        <f>IF(ISNUMBER(E11),SUM(E11:E14),"")</f>
        <v>6</v>
      </c>
      <c r="F15" s="21">
        <f>IF(ISNUMBER(F11),SUM(F11:F14),"")</f>
        <v>486</v>
      </c>
      <c r="H15" s="97"/>
      <c r="I15" s="18" t="s">
        <v>5</v>
      </c>
      <c r="J15" s="26">
        <f>IF(ISNUMBER(J11),SUM(J11:J14),"")</f>
        <v>321</v>
      </c>
      <c r="K15" s="20">
        <f>IF(ISNUMBER(K11),SUM(K11:K14),"")</f>
        <v>165</v>
      </c>
      <c r="L15" s="20">
        <f>IF(ISNUMBER(L11),SUM(L11:L14),"")</f>
        <v>6</v>
      </c>
      <c r="M15" s="21">
        <f>IF(ISNUMBER(M11),SUM(M11:M14),"")</f>
        <v>486</v>
      </c>
    </row>
    <row r="16" ht="13.5" thickBot="1"/>
    <row r="17" spans="1:13" s="28" customFormat="1" ht="21.75" customHeight="1" thickBot="1">
      <c r="A17" s="98" t="s">
        <v>8</v>
      </c>
      <c r="B17" s="99"/>
      <c r="C17" s="29">
        <f>SUM(C10+C15)</f>
        <v>683</v>
      </c>
      <c r="D17" s="29">
        <f>SUM(D10+D15)</f>
        <v>312</v>
      </c>
      <c r="E17" s="29">
        <f>SUM(E10+E15)</f>
        <v>12</v>
      </c>
      <c r="F17" s="32">
        <f>SUM(F10+F15)</f>
        <v>995</v>
      </c>
      <c r="H17" s="98" t="s">
        <v>8</v>
      </c>
      <c r="I17" s="99"/>
      <c r="J17" s="30">
        <f>J10+J15</f>
        <v>683</v>
      </c>
      <c r="K17" s="30">
        <f>K10+K15</f>
        <v>312</v>
      </c>
      <c r="L17" s="30">
        <f>L10+L15</f>
        <v>12</v>
      </c>
      <c r="M17" s="31">
        <f>M10+M15</f>
        <v>995</v>
      </c>
    </row>
    <row r="18" ht="31.5" customHeight="1"/>
    <row r="19" spans="1:13" s="2" customFormat="1" ht="34.5" customHeight="1" thickBot="1">
      <c r="A19" s="105" t="s">
        <v>58</v>
      </c>
      <c r="B19" s="105"/>
      <c r="C19" s="105"/>
      <c r="D19" s="105"/>
      <c r="E19" s="105"/>
      <c r="F19" s="105"/>
      <c r="G19" s="1"/>
      <c r="H19" s="105" t="s">
        <v>58</v>
      </c>
      <c r="I19" s="105"/>
      <c r="J19" s="105"/>
      <c r="K19" s="105"/>
      <c r="L19" s="105"/>
      <c r="M19" s="105"/>
    </row>
    <row r="20" spans="1:13" ht="25.5" customHeight="1" thickBot="1">
      <c r="A20" s="33" t="s">
        <v>4</v>
      </c>
      <c r="B20" s="111"/>
      <c r="C20" s="111"/>
      <c r="D20" s="111"/>
      <c r="E20" s="111"/>
      <c r="F20" s="112"/>
      <c r="G20" s="3"/>
      <c r="H20" s="33" t="s">
        <v>4</v>
      </c>
      <c r="I20" s="111">
        <f>B20</f>
        <v>0</v>
      </c>
      <c r="J20" s="111"/>
      <c r="K20" s="111"/>
      <c r="L20" s="111"/>
      <c r="M20" s="112"/>
    </row>
    <row r="21" spans="1:13" ht="12.75" customHeight="1">
      <c r="A21" s="109" t="s">
        <v>0</v>
      </c>
      <c r="B21" s="100" t="s">
        <v>1</v>
      </c>
      <c r="C21" s="106" t="s">
        <v>2</v>
      </c>
      <c r="D21" s="107"/>
      <c r="E21" s="107"/>
      <c r="F21" s="108"/>
      <c r="H21" s="109" t="s">
        <v>0</v>
      </c>
      <c r="I21" s="100" t="s">
        <v>1</v>
      </c>
      <c r="J21" s="106" t="s">
        <v>2</v>
      </c>
      <c r="K21" s="107"/>
      <c r="L21" s="107"/>
      <c r="M21" s="108"/>
    </row>
    <row r="22" spans="1:13" ht="13.5" thickBot="1">
      <c r="A22" s="110"/>
      <c r="B22" s="101"/>
      <c r="C22" s="5" t="s">
        <v>3</v>
      </c>
      <c r="D22" s="6" t="s">
        <v>6</v>
      </c>
      <c r="E22" s="6" t="s">
        <v>7</v>
      </c>
      <c r="F22" s="7" t="s">
        <v>8</v>
      </c>
      <c r="H22" s="110"/>
      <c r="I22" s="101"/>
      <c r="J22" s="5" t="s">
        <v>3</v>
      </c>
      <c r="K22" s="6" t="s">
        <v>6</v>
      </c>
      <c r="L22" s="6" t="s">
        <v>7</v>
      </c>
      <c r="M22" s="7" t="s">
        <v>8</v>
      </c>
    </row>
    <row r="23" spans="1:8" ht="13.5" thickBot="1">
      <c r="A23" s="3"/>
      <c r="H23" s="3"/>
    </row>
    <row r="24" spans="1:13" ht="12.75" customHeight="1">
      <c r="A24" s="102"/>
      <c r="B24" s="8">
        <v>2</v>
      </c>
      <c r="C24" s="9"/>
      <c r="D24" s="9"/>
      <c r="E24" s="14"/>
      <c r="F24" s="16">
        <f>IF(ISBLANK(C24),"",C24+D24)</f>
      </c>
      <c r="H24" s="95">
        <f>A24</f>
        <v>0</v>
      </c>
      <c r="I24" s="8">
        <f>B24</f>
        <v>2</v>
      </c>
      <c r="J24" s="12">
        <f>C24</f>
        <v>0</v>
      </c>
      <c r="K24" s="14">
        <f>D24</f>
        <v>0</v>
      </c>
      <c r="L24" s="14">
        <f>E24</f>
        <v>0</v>
      </c>
      <c r="M24" s="16">
        <f>IF(ISBLANK(J24),"",J24+K24)</f>
        <v>0</v>
      </c>
    </row>
    <row r="25" spans="1:13" ht="12.75" customHeight="1">
      <c r="A25" s="103"/>
      <c r="B25" s="10">
        <v>1</v>
      </c>
      <c r="C25" s="11"/>
      <c r="D25" s="11"/>
      <c r="E25" s="15"/>
      <c r="F25" s="17">
        <f>IF(ISBLANK(C25),"",C25+D25)</f>
      </c>
      <c r="H25" s="96"/>
      <c r="I25" s="10">
        <f aca="true" t="shared" si="2" ref="I25:L27">B25</f>
        <v>1</v>
      </c>
      <c r="J25" s="13">
        <f t="shared" si="2"/>
        <v>0</v>
      </c>
      <c r="K25" s="15">
        <f t="shared" si="2"/>
        <v>0</v>
      </c>
      <c r="L25" s="15">
        <f t="shared" si="2"/>
        <v>0</v>
      </c>
      <c r="M25" s="17">
        <f>IF(ISBLANK(J25),"",J25+K25)</f>
        <v>0</v>
      </c>
    </row>
    <row r="26" spans="1:13" ht="12.75" customHeight="1">
      <c r="A26" s="103"/>
      <c r="B26" s="10">
        <v>3</v>
      </c>
      <c r="C26" s="11"/>
      <c r="D26" s="11"/>
      <c r="E26" s="15"/>
      <c r="F26" s="17">
        <f>IF(ISBLANK(C26),"",C26+D26)</f>
      </c>
      <c r="H26" s="96"/>
      <c r="I26" s="10">
        <f t="shared" si="2"/>
        <v>3</v>
      </c>
      <c r="J26" s="13">
        <f t="shared" si="2"/>
        <v>0</v>
      </c>
      <c r="K26" s="15">
        <f t="shared" si="2"/>
        <v>0</v>
      </c>
      <c r="L26" s="15">
        <f t="shared" si="2"/>
        <v>0</v>
      </c>
      <c r="M26" s="17">
        <f>IF(ISBLANK(J26),"",J26+K26)</f>
        <v>0</v>
      </c>
    </row>
    <row r="27" spans="1:13" ht="12.75" customHeight="1" thickBot="1">
      <c r="A27" s="103"/>
      <c r="B27" s="22">
        <v>4</v>
      </c>
      <c r="C27" s="23"/>
      <c r="D27" s="23"/>
      <c r="E27" s="24"/>
      <c r="F27" s="25">
        <f>IF(ISBLANK(C27),"",C27+D27)</f>
      </c>
      <c r="H27" s="96"/>
      <c r="I27" s="22">
        <f t="shared" si="2"/>
        <v>4</v>
      </c>
      <c r="J27" s="27">
        <f t="shared" si="2"/>
        <v>0</v>
      </c>
      <c r="K27" s="24">
        <f t="shared" si="2"/>
        <v>0</v>
      </c>
      <c r="L27" s="24">
        <f t="shared" si="2"/>
        <v>0</v>
      </c>
      <c r="M27" s="25">
        <f>IF(ISBLANK(J27),"",J27+K27)</f>
        <v>0</v>
      </c>
    </row>
    <row r="28" spans="1:13" ht="16.5" customHeight="1" thickBot="1" thickTop="1">
      <c r="A28" s="104"/>
      <c r="B28" s="18" t="s">
        <v>5</v>
      </c>
      <c r="C28" s="19">
        <f>IF(ISNUMBER(C24),SUM(C24:C27),"")</f>
      </c>
      <c r="D28" s="19">
        <f>IF(ISNUMBER(D24),SUM(D24:D27),"")</f>
      </c>
      <c r="E28" s="20">
        <f>IF(ISNUMBER(E24),SUM(E24:E27),"")</f>
      </c>
      <c r="F28" s="21">
        <f>IF(ISNUMBER(F24),SUM(F24:F27),"")</f>
      </c>
      <c r="H28" s="97"/>
      <c r="I28" s="18" t="s">
        <v>5</v>
      </c>
      <c r="J28" s="26">
        <f>IF(ISNUMBER(J24),SUM(J24:J27),"")</f>
        <v>0</v>
      </c>
      <c r="K28" s="20">
        <f>IF(ISNUMBER(K24),SUM(K24:K27),"")</f>
        <v>0</v>
      </c>
      <c r="L28" s="20">
        <f>IF(ISNUMBER(L24),SUM(L24:L27),"")</f>
        <v>0</v>
      </c>
      <c r="M28" s="21">
        <f>IF(ISNUMBER(M24),SUM(M24:M27),"")</f>
        <v>0</v>
      </c>
    </row>
    <row r="29" spans="1:13" ht="12.75" customHeight="1">
      <c r="A29" s="102"/>
      <c r="B29" s="8">
        <v>4</v>
      </c>
      <c r="C29" s="9"/>
      <c r="D29" s="9"/>
      <c r="E29" s="14"/>
      <c r="F29" s="16">
        <f>IF(ISBLANK(C29),"",C29+D29)</f>
      </c>
      <c r="H29" s="95">
        <f>A29</f>
        <v>0</v>
      </c>
      <c r="I29" s="8">
        <f>B29</f>
        <v>4</v>
      </c>
      <c r="J29" s="12">
        <f>C29</f>
        <v>0</v>
      </c>
      <c r="K29" s="14">
        <f>D29</f>
        <v>0</v>
      </c>
      <c r="L29" s="14">
        <f>E29</f>
        <v>0</v>
      </c>
      <c r="M29" s="16">
        <f>IF(ISBLANK(J29),"",J29+K29)</f>
        <v>0</v>
      </c>
    </row>
    <row r="30" spans="1:13" ht="12.75" customHeight="1">
      <c r="A30" s="103"/>
      <c r="B30" s="10">
        <v>3</v>
      </c>
      <c r="C30" s="11"/>
      <c r="D30" s="11"/>
      <c r="E30" s="15"/>
      <c r="F30" s="17">
        <f>IF(ISBLANK(C30),"",C30+D30)</f>
      </c>
      <c r="H30" s="96"/>
      <c r="I30" s="10">
        <f aca="true" t="shared" si="3" ref="I30:L32">B30</f>
        <v>3</v>
      </c>
      <c r="J30" s="13">
        <f t="shared" si="3"/>
        <v>0</v>
      </c>
      <c r="K30" s="15">
        <f t="shared" si="3"/>
        <v>0</v>
      </c>
      <c r="L30" s="15">
        <f t="shared" si="3"/>
        <v>0</v>
      </c>
      <c r="M30" s="17">
        <f>IF(ISBLANK(J30),"",J30+K30)</f>
        <v>0</v>
      </c>
    </row>
    <row r="31" spans="1:13" ht="12.75" customHeight="1">
      <c r="A31" s="103"/>
      <c r="B31" s="10">
        <v>1</v>
      </c>
      <c r="C31" s="11"/>
      <c r="D31" s="11"/>
      <c r="E31" s="15"/>
      <c r="F31" s="17">
        <f>IF(ISBLANK(C31),"",C31+D31)</f>
      </c>
      <c r="H31" s="96"/>
      <c r="I31" s="10">
        <f t="shared" si="3"/>
        <v>1</v>
      </c>
      <c r="J31" s="13">
        <f t="shared" si="3"/>
        <v>0</v>
      </c>
      <c r="K31" s="15">
        <f t="shared" si="3"/>
        <v>0</v>
      </c>
      <c r="L31" s="15">
        <f t="shared" si="3"/>
        <v>0</v>
      </c>
      <c r="M31" s="17">
        <f>IF(ISBLANK(J31),"",J31+K31)</f>
        <v>0</v>
      </c>
    </row>
    <row r="32" spans="1:13" ht="12.75" customHeight="1" thickBot="1">
      <c r="A32" s="103"/>
      <c r="B32" s="22">
        <v>2</v>
      </c>
      <c r="C32" s="23"/>
      <c r="D32" s="23"/>
      <c r="E32" s="24"/>
      <c r="F32" s="25">
        <f>IF(ISBLANK(C32),"",C32+D32)</f>
      </c>
      <c r="H32" s="96"/>
      <c r="I32" s="22">
        <f t="shared" si="3"/>
        <v>2</v>
      </c>
      <c r="J32" s="27">
        <f t="shared" si="3"/>
        <v>0</v>
      </c>
      <c r="K32" s="24">
        <f t="shared" si="3"/>
        <v>0</v>
      </c>
      <c r="L32" s="24">
        <f t="shared" si="3"/>
        <v>0</v>
      </c>
      <c r="M32" s="25">
        <f>IF(ISBLANK(J32),"",J32+K32)</f>
        <v>0</v>
      </c>
    </row>
    <row r="33" spans="1:16" ht="16.5" customHeight="1" thickBot="1" thickTop="1">
      <c r="A33" s="104"/>
      <c r="B33" s="18" t="s">
        <v>5</v>
      </c>
      <c r="C33" s="19">
        <f>IF(ISNUMBER(C29),SUM(C29:C32),"")</f>
      </c>
      <c r="D33" s="19">
        <f>IF(ISNUMBER(D29),SUM(D29:D32),"")</f>
      </c>
      <c r="E33" s="20">
        <f>IF(ISNUMBER(E29),SUM(E29:E32),"")</f>
      </c>
      <c r="F33" s="21">
        <f>IF(ISNUMBER(F29),SUM(F29:F32),"")</f>
      </c>
      <c r="H33" s="97"/>
      <c r="I33" s="18" t="s">
        <v>5</v>
      </c>
      <c r="J33" s="26">
        <f>IF(ISNUMBER(J29),SUM(J29:J32),"")</f>
        <v>0</v>
      </c>
      <c r="K33" s="20">
        <f>IF(ISNUMBER(K29),SUM(K29:K32),"")</f>
        <v>0</v>
      </c>
      <c r="L33" s="20">
        <f>IF(ISNUMBER(L29),SUM(L29:L32),"")</f>
        <v>0</v>
      </c>
      <c r="M33" s="21">
        <f>IF(ISNUMBER(M29),SUM(M29:M32),"")</f>
        <v>0</v>
      </c>
      <c r="P33" s="4" t="s">
        <v>56</v>
      </c>
    </row>
    <row r="34" ht="13.5" thickBot="1"/>
    <row r="35" spans="1:13" s="28" customFormat="1" ht="21.75" customHeight="1" thickBot="1">
      <c r="A35" s="98" t="s">
        <v>8</v>
      </c>
      <c r="B35" s="99"/>
      <c r="C35" s="29" t="e">
        <f>SUM(C28+C33)</f>
        <v>#VALUE!</v>
      </c>
      <c r="D35" s="29" t="e">
        <f>SUM(D28+D33)</f>
        <v>#VALUE!</v>
      </c>
      <c r="E35" s="29" t="e">
        <f>SUM(E28+E33)</f>
        <v>#VALUE!</v>
      </c>
      <c r="F35" s="32" t="e">
        <f>SUM(F28+F33)</f>
        <v>#VALUE!</v>
      </c>
      <c r="H35" s="98" t="s">
        <v>8</v>
      </c>
      <c r="I35" s="99"/>
      <c r="J35" s="30">
        <f>J28+J33</f>
        <v>0</v>
      </c>
      <c r="K35" s="30">
        <f>K28+K33</f>
        <v>0</v>
      </c>
      <c r="L35" s="30">
        <f>L28+L33</f>
        <v>0</v>
      </c>
      <c r="M35" s="31">
        <f>M28+M33</f>
        <v>0</v>
      </c>
    </row>
    <row r="36" ht="31.5" customHeight="1"/>
    <row r="37" spans="1:13" s="2" customFormat="1" ht="34.5" customHeight="1" thickBot="1">
      <c r="A37" s="105" t="s">
        <v>58</v>
      </c>
      <c r="B37" s="105"/>
      <c r="C37" s="105"/>
      <c r="D37" s="105"/>
      <c r="E37" s="105"/>
      <c r="F37" s="105"/>
      <c r="G37" s="1"/>
      <c r="H37" s="105" t="s">
        <v>58</v>
      </c>
      <c r="I37" s="105"/>
      <c r="J37" s="105"/>
      <c r="K37" s="105"/>
      <c r="L37" s="105"/>
      <c r="M37" s="105"/>
    </row>
    <row r="38" spans="1:13" ht="25.5" customHeight="1" thickBot="1">
      <c r="A38" s="33" t="s">
        <v>4</v>
      </c>
      <c r="B38" s="111"/>
      <c r="C38" s="111"/>
      <c r="D38" s="111"/>
      <c r="E38" s="111"/>
      <c r="F38" s="112"/>
      <c r="G38" s="3"/>
      <c r="H38" s="33" t="s">
        <v>4</v>
      </c>
      <c r="I38" s="111">
        <f>B38</f>
        <v>0</v>
      </c>
      <c r="J38" s="111"/>
      <c r="K38" s="111"/>
      <c r="L38" s="111"/>
      <c r="M38" s="112"/>
    </row>
    <row r="39" spans="1:13" ht="12.75" customHeight="1">
      <c r="A39" s="109" t="s">
        <v>0</v>
      </c>
      <c r="B39" s="100" t="s">
        <v>1</v>
      </c>
      <c r="C39" s="106" t="s">
        <v>2</v>
      </c>
      <c r="D39" s="107"/>
      <c r="E39" s="107"/>
      <c r="F39" s="108"/>
      <c r="H39" s="109" t="s">
        <v>0</v>
      </c>
      <c r="I39" s="100" t="s">
        <v>1</v>
      </c>
      <c r="J39" s="106" t="s">
        <v>2</v>
      </c>
      <c r="K39" s="107"/>
      <c r="L39" s="107"/>
      <c r="M39" s="108"/>
    </row>
    <row r="40" spans="1:13" ht="13.5" thickBot="1">
      <c r="A40" s="110"/>
      <c r="B40" s="101"/>
      <c r="C40" s="5" t="s">
        <v>3</v>
      </c>
      <c r="D40" s="6" t="s">
        <v>6</v>
      </c>
      <c r="E40" s="6" t="s">
        <v>7</v>
      </c>
      <c r="F40" s="7" t="s">
        <v>8</v>
      </c>
      <c r="H40" s="110"/>
      <c r="I40" s="101"/>
      <c r="J40" s="5" t="s">
        <v>3</v>
      </c>
      <c r="K40" s="6" t="s">
        <v>6</v>
      </c>
      <c r="L40" s="6" t="s">
        <v>7</v>
      </c>
      <c r="M40" s="7" t="s">
        <v>8</v>
      </c>
    </row>
    <row r="41" spans="1:8" ht="13.5" thickBot="1">
      <c r="A41" s="3"/>
      <c r="H41" s="3"/>
    </row>
    <row r="42" spans="1:13" ht="12.75" customHeight="1">
      <c r="A42" s="102"/>
      <c r="B42" s="8">
        <v>1</v>
      </c>
      <c r="C42" s="9"/>
      <c r="D42" s="9"/>
      <c r="E42" s="14"/>
      <c r="F42" s="16">
        <f>IF(ISBLANK(C42),"",C42+D42)</f>
      </c>
      <c r="H42" s="95">
        <f>A42</f>
        <v>0</v>
      </c>
      <c r="I42" s="8">
        <f>B42</f>
        <v>1</v>
      </c>
      <c r="J42" s="12">
        <f>C42</f>
        <v>0</v>
      </c>
      <c r="K42" s="14">
        <f>D42</f>
        <v>0</v>
      </c>
      <c r="L42" s="14">
        <f>E42</f>
        <v>0</v>
      </c>
      <c r="M42" s="16">
        <f>IF(ISBLANK(J42),"",J42+K42)</f>
        <v>0</v>
      </c>
    </row>
    <row r="43" spans="1:13" ht="12.75" customHeight="1">
      <c r="A43" s="103"/>
      <c r="B43" s="10">
        <v>2</v>
      </c>
      <c r="C43" s="11"/>
      <c r="D43" s="11"/>
      <c r="E43" s="15"/>
      <c r="F43" s="17">
        <f>IF(ISBLANK(C43),"",C43+D43)</f>
      </c>
      <c r="H43" s="96"/>
      <c r="I43" s="10">
        <f aca="true" t="shared" si="4" ref="I43:L45">B43</f>
        <v>2</v>
      </c>
      <c r="J43" s="13">
        <f t="shared" si="4"/>
        <v>0</v>
      </c>
      <c r="K43" s="15">
        <f t="shared" si="4"/>
        <v>0</v>
      </c>
      <c r="L43" s="15">
        <f t="shared" si="4"/>
        <v>0</v>
      </c>
      <c r="M43" s="17">
        <f>IF(ISBLANK(J43),"",J43+K43)</f>
        <v>0</v>
      </c>
    </row>
    <row r="44" spans="1:13" ht="12.75" customHeight="1">
      <c r="A44" s="103"/>
      <c r="B44" s="10">
        <v>4</v>
      </c>
      <c r="C44" s="11"/>
      <c r="D44" s="11"/>
      <c r="E44" s="15"/>
      <c r="F44" s="17">
        <f>IF(ISBLANK(C44),"",C44+D44)</f>
      </c>
      <c r="H44" s="96"/>
      <c r="I44" s="10">
        <f t="shared" si="4"/>
        <v>4</v>
      </c>
      <c r="J44" s="13">
        <f t="shared" si="4"/>
        <v>0</v>
      </c>
      <c r="K44" s="15">
        <f t="shared" si="4"/>
        <v>0</v>
      </c>
      <c r="L44" s="15">
        <f t="shared" si="4"/>
        <v>0</v>
      </c>
      <c r="M44" s="17">
        <f>IF(ISBLANK(J44),"",J44+K44)</f>
        <v>0</v>
      </c>
    </row>
    <row r="45" spans="1:13" ht="12.75" customHeight="1" thickBot="1">
      <c r="A45" s="103"/>
      <c r="B45" s="22">
        <v>3</v>
      </c>
      <c r="C45" s="23"/>
      <c r="D45" s="23"/>
      <c r="E45" s="24"/>
      <c r="F45" s="25">
        <f>IF(ISBLANK(C45),"",C45+D45)</f>
      </c>
      <c r="H45" s="96"/>
      <c r="I45" s="22">
        <f t="shared" si="4"/>
        <v>3</v>
      </c>
      <c r="J45" s="27">
        <f t="shared" si="4"/>
        <v>0</v>
      </c>
      <c r="K45" s="24">
        <f t="shared" si="4"/>
        <v>0</v>
      </c>
      <c r="L45" s="24">
        <f t="shared" si="4"/>
        <v>0</v>
      </c>
      <c r="M45" s="25">
        <f>IF(ISBLANK(J45),"",J45+K45)</f>
        <v>0</v>
      </c>
    </row>
    <row r="46" spans="1:13" ht="16.5" customHeight="1" thickBot="1" thickTop="1">
      <c r="A46" s="104"/>
      <c r="B46" s="18" t="s">
        <v>5</v>
      </c>
      <c r="C46" s="19">
        <f>IF(ISNUMBER(C42),SUM(C42:C45),"")</f>
      </c>
      <c r="D46" s="19">
        <f>IF(ISNUMBER(D42),SUM(D42:D45),"")</f>
      </c>
      <c r="E46" s="20">
        <f>IF(ISNUMBER(E42),SUM(E42:E45),"")</f>
      </c>
      <c r="F46" s="21">
        <f>IF(ISNUMBER(F42),SUM(F42:F45),"")</f>
      </c>
      <c r="H46" s="97"/>
      <c r="I46" s="18" t="s">
        <v>5</v>
      </c>
      <c r="J46" s="26">
        <f>IF(ISNUMBER(J42),SUM(J42:J45),"")</f>
        <v>0</v>
      </c>
      <c r="K46" s="20">
        <f>IF(ISNUMBER(K42),SUM(K42:K45),"")</f>
        <v>0</v>
      </c>
      <c r="L46" s="20">
        <f>IF(ISNUMBER(L42),SUM(L42:L45),"")</f>
        <v>0</v>
      </c>
      <c r="M46" s="21">
        <f>IF(ISNUMBER(M42),SUM(M42:M45),"")</f>
        <v>0</v>
      </c>
    </row>
    <row r="47" spans="1:13" ht="12.75" customHeight="1">
      <c r="A47" s="102"/>
      <c r="B47" s="8">
        <v>2</v>
      </c>
      <c r="C47" s="9"/>
      <c r="D47" s="9"/>
      <c r="E47" s="14"/>
      <c r="F47" s="16">
        <f>IF(ISBLANK(C47),"",C47+D47)</f>
      </c>
      <c r="H47" s="95">
        <f>A47</f>
        <v>0</v>
      </c>
      <c r="I47" s="8">
        <f>B47</f>
        <v>2</v>
      </c>
      <c r="J47" s="12">
        <f>C47</f>
        <v>0</v>
      </c>
      <c r="K47" s="14">
        <f>D47</f>
        <v>0</v>
      </c>
      <c r="L47" s="14">
        <f>E47</f>
        <v>0</v>
      </c>
      <c r="M47" s="16">
        <f>IF(ISBLANK(J47),"",J47+K47)</f>
        <v>0</v>
      </c>
    </row>
    <row r="48" spans="1:13" ht="12.75" customHeight="1">
      <c r="A48" s="103"/>
      <c r="B48" s="10">
        <v>1</v>
      </c>
      <c r="C48" s="11"/>
      <c r="D48" s="11"/>
      <c r="E48" s="15"/>
      <c r="F48" s="17">
        <f>IF(ISBLANK(C48),"",C48+D48)</f>
      </c>
      <c r="H48" s="96"/>
      <c r="I48" s="10">
        <f aca="true" t="shared" si="5" ref="I48:L50">B48</f>
        <v>1</v>
      </c>
      <c r="J48" s="13">
        <f t="shared" si="5"/>
        <v>0</v>
      </c>
      <c r="K48" s="15">
        <f t="shared" si="5"/>
        <v>0</v>
      </c>
      <c r="L48" s="15">
        <f t="shared" si="5"/>
        <v>0</v>
      </c>
      <c r="M48" s="17">
        <f>IF(ISBLANK(J48),"",J48+K48)</f>
        <v>0</v>
      </c>
    </row>
    <row r="49" spans="1:13" ht="12.75" customHeight="1">
      <c r="A49" s="103"/>
      <c r="B49" s="10">
        <v>3</v>
      </c>
      <c r="C49" s="11"/>
      <c r="D49" s="11"/>
      <c r="E49" s="15"/>
      <c r="F49" s="17">
        <f>IF(ISBLANK(C49),"",C49+D49)</f>
      </c>
      <c r="H49" s="96"/>
      <c r="I49" s="10">
        <f t="shared" si="5"/>
        <v>3</v>
      </c>
      <c r="J49" s="13">
        <f t="shared" si="5"/>
        <v>0</v>
      </c>
      <c r="K49" s="15">
        <f t="shared" si="5"/>
        <v>0</v>
      </c>
      <c r="L49" s="15">
        <f t="shared" si="5"/>
        <v>0</v>
      </c>
      <c r="M49" s="17">
        <f>IF(ISBLANK(J49),"",J49+K49)</f>
        <v>0</v>
      </c>
    </row>
    <row r="50" spans="1:13" ht="12.75" customHeight="1" thickBot="1">
      <c r="A50" s="103"/>
      <c r="B50" s="22">
        <v>4</v>
      </c>
      <c r="C50" s="23"/>
      <c r="D50" s="23"/>
      <c r="E50" s="24"/>
      <c r="F50" s="25">
        <f>IF(ISBLANK(C50),"",C50+D50)</f>
      </c>
      <c r="H50" s="96"/>
      <c r="I50" s="22">
        <f t="shared" si="5"/>
        <v>4</v>
      </c>
      <c r="J50" s="27">
        <f t="shared" si="5"/>
        <v>0</v>
      </c>
      <c r="K50" s="24">
        <f t="shared" si="5"/>
        <v>0</v>
      </c>
      <c r="L50" s="24">
        <f t="shared" si="5"/>
        <v>0</v>
      </c>
      <c r="M50" s="25">
        <f>IF(ISBLANK(J50),"",J50+K50)</f>
        <v>0</v>
      </c>
    </row>
    <row r="51" spans="1:13" ht="16.5" customHeight="1" thickBot="1" thickTop="1">
      <c r="A51" s="104"/>
      <c r="B51" s="18" t="s">
        <v>5</v>
      </c>
      <c r="C51" s="19">
        <f>IF(ISNUMBER(C47),SUM(C47:C50),"")</f>
      </c>
      <c r="D51" s="19">
        <f>IF(ISNUMBER(D47),SUM(D47:D50),"")</f>
      </c>
      <c r="E51" s="20">
        <f>IF(ISNUMBER(E47),SUM(E47:E50),"")</f>
      </c>
      <c r="F51" s="21">
        <f>IF(ISNUMBER(F47),SUM(F47:F50),"")</f>
      </c>
      <c r="H51" s="97"/>
      <c r="I51" s="18" t="s">
        <v>5</v>
      </c>
      <c r="J51" s="26">
        <f>IF(ISNUMBER(J47),SUM(J47:J50),"")</f>
        <v>0</v>
      </c>
      <c r="K51" s="20">
        <f>IF(ISNUMBER(K47),SUM(K47:K50),"")</f>
        <v>0</v>
      </c>
      <c r="L51" s="20">
        <f>IF(ISNUMBER(L47),SUM(L47:L50),"")</f>
        <v>0</v>
      </c>
      <c r="M51" s="21">
        <f>IF(ISNUMBER(M47),SUM(M47:M50),"")</f>
        <v>0</v>
      </c>
    </row>
    <row r="52" ht="13.5" thickBot="1"/>
    <row r="53" spans="1:13" s="28" customFormat="1" ht="21.75" customHeight="1" thickBot="1">
      <c r="A53" s="98" t="s">
        <v>8</v>
      </c>
      <c r="B53" s="99"/>
      <c r="C53" s="29" t="e">
        <f>SUM(C46+C51)</f>
        <v>#VALUE!</v>
      </c>
      <c r="D53" s="29" t="e">
        <f>SUM(D46+D51)</f>
        <v>#VALUE!</v>
      </c>
      <c r="E53" s="29" t="e">
        <f>SUM(E46+E51)</f>
        <v>#VALUE!</v>
      </c>
      <c r="F53" s="32" t="e">
        <f>SUM(F46+F51)</f>
        <v>#VALUE!</v>
      </c>
      <c r="H53" s="98" t="s">
        <v>8</v>
      </c>
      <c r="I53" s="99"/>
      <c r="J53" s="30">
        <f>J46+J51</f>
        <v>0</v>
      </c>
      <c r="K53" s="30">
        <f>K46+K51</f>
        <v>0</v>
      </c>
      <c r="L53" s="30">
        <f>L46+L51</f>
        <v>0</v>
      </c>
      <c r="M53" s="31">
        <f>M46+M51</f>
        <v>0</v>
      </c>
    </row>
  </sheetData>
  <sheetProtection/>
  <mergeCells count="48">
    <mergeCell ref="A42:A46"/>
    <mergeCell ref="H42:H46"/>
    <mergeCell ref="A47:A51"/>
    <mergeCell ref="H47:H51"/>
    <mergeCell ref="A53:B53"/>
    <mergeCell ref="H53:I53"/>
    <mergeCell ref="A37:F37"/>
    <mergeCell ref="H37:M37"/>
    <mergeCell ref="B38:F38"/>
    <mergeCell ref="I38:M38"/>
    <mergeCell ref="A39:A40"/>
    <mergeCell ref="B39:B40"/>
    <mergeCell ref="C39:F39"/>
    <mergeCell ref="H39:H40"/>
    <mergeCell ref="I39:I40"/>
    <mergeCell ref="J39:M39"/>
    <mergeCell ref="A24:A28"/>
    <mergeCell ref="H24:H28"/>
    <mergeCell ref="A29:A33"/>
    <mergeCell ref="H29:H33"/>
    <mergeCell ref="A35:B35"/>
    <mergeCell ref="H35:I35"/>
    <mergeCell ref="A19:F19"/>
    <mergeCell ref="H19:M19"/>
    <mergeCell ref="B20:F20"/>
    <mergeCell ref="I20:M20"/>
    <mergeCell ref="A21:A22"/>
    <mergeCell ref="B21:B22"/>
    <mergeCell ref="C21:F21"/>
    <mergeCell ref="H21:H22"/>
    <mergeCell ref="I21:I22"/>
    <mergeCell ref="J21:M21"/>
    <mergeCell ref="A6:A10"/>
    <mergeCell ref="H6:H10"/>
    <mergeCell ref="A11:A15"/>
    <mergeCell ref="H11:H15"/>
    <mergeCell ref="A17:B17"/>
    <mergeCell ref="H17:I17"/>
    <mergeCell ref="A1:F1"/>
    <mergeCell ref="H1:M1"/>
    <mergeCell ref="B2:F2"/>
    <mergeCell ref="I2:M2"/>
    <mergeCell ref="A3:A4"/>
    <mergeCell ref="B3:B4"/>
    <mergeCell ref="C3:F3"/>
    <mergeCell ref="H3:H4"/>
    <mergeCell ref="I3:I4"/>
    <mergeCell ref="J3:M3"/>
  </mergeCells>
  <printOptions horizontalCentered="1" verticalCentered="1"/>
  <pageMargins left="0.3937007874015748" right="0.3937007874015748" top="0.6692913385826772" bottom="0.35433070866141736" header="0.2755905511811024" footer="0.2362204724409449"/>
  <pageSetup orientation="portrait" paperSize="9" scale="90" r:id="rId10"/>
  <legacyDrawing r:id="rId9"/>
  <oleObjects>
    <oleObject progId="Document" shapeId="340000" r:id="rId1"/>
    <oleObject progId="Document" shapeId="340001" r:id="rId2"/>
    <oleObject progId="Document" shapeId="340002" r:id="rId3"/>
    <oleObject progId="Document" shapeId="340003" r:id="rId4"/>
    <oleObject progId="Document" shapeId="340004" r:id="rId5"/>
    <oleObject progId="Document" shapeId="340005" r:id="rId6"/>
    <oleObject progId="Document" shapeId="340006" r:id="rId7"/>
    <oleObject progId="Document" shapeId="340007" r:id="rId8"/>
  </oleObjects>
</worksheet>
</file>

<file path=xl/worksheets/sheet35.xml><?xml version="1.0" encoding="utf-8"?>
<worksheet xmlns="http://schemas.openxmlformats.org/spreadsheetml/2006/main" xmlns:r="http://schemas.openxmlformats.org/officeDocument/2006/relationships">
  <dimension ref="A1:F21"/>
  <sheetViews>
    <sheetView showGridLines="0" zoomScalePageLayoutView="0" workbookViewId="0" topLeftCell="A7">
      <selection activeCell="L10" sqref="L10"/>
    </sheetView>
  </sheetViews>
  <sheetFormatPr defaultColWidth="9.140625" defaultRowHeight="15"/>
  <cols>
    <col min="1" max="1" width="4.7109375" style="37" customWidth="1"/>
    <col min="2" max="2" width="26.8515625" style="37" customWidth="1"/>
    <col min="3" max="5" width="10.7109375" style="37" customWidth="1"/>
    <col min="6" max="6" width="4.7109375" style="37" customWidth="1"/>
    <col min="7" max="16384" width="9.140625" style="37" customWidth="1"/>
  </cols>
  <sheetData>
    <row r="1" spans="1:6" ht="55.5" customHeight="1" thickBot="1">
      <c r="A1" s="34"/>
      <c r="B1" s="35"/>
      <c r="C1" s="35"/>
      <c r="D1" s="35"/>
      <c r="E1" s="35"/>
      <c r="F1" s="36"/>
    </row>
    <row r="2" spans="1:6" ht="27.75" customHeight="1" thickBot="1">
      <c r="A2" s="38"/>
      <c r="B2" s="64" t="s">
        <v>13</v>
      </c>
      <c r="C2" s="118" t="str">
        <f>'zápis 17'!B2</f>
        <v>HRABĚŠICE 2</v>
      </c>
      <c r="D2" s="118"/>
      <c r="E2" s="119"/>
      <c r="F2" s="39"/>
    </row>
    <row r="3" spans="1:6" ht="27.75" customHeight="1" thickBot="1">
      <c r="A3" s="38"/>
      <c r="B3" s="65" t="s">
        <v>9</v>
      </c>
      <c r="C3" s="53" t="s">
        <v>10</v>
      </c>
      <c r="D3" s="40" t="s">
        <v>11</v>
      </c>
      <c r="E3" s="41" t="s">
        <v>12</v>
      </c>
      <c r="F3" s="39"/>
    </row>
    <row r="4" spans="1:6" ht="27.75" customHeight="1" thickTop="1">
      <c r="A4" s="38"/>
      <c r="B4" s="69" t="str">
        <f>'zápis 17'!A6</f>
        <v>Heinisch Pavel</v>
      </c>
      <c r="C4" s="55">
        <f>'zápis 17'!C10</f>
        <v>362</v>
      </c>
      <c r="D4" s="55">
        <f>'zápis 17'!D10</f>
        <v>147</v>
      </c>
      <c r="E4" s="43">
        <f>SUM(C4:D4)</f>
        <v>509</v>
      </c>
      <c r="F4" s="39"/>
    </row>
    <row r="5" spans="1:6" ht="27.75" customHeight="1" thickBot="1">
      <c r="A5" s="38"/>
      <c r="B5" s="62" t="str">
        <f>'zápis 17'!A11</f>
        <v>Vojtková Marie</v>
      </c>
      <c r="C5" s="54">
        <f>'zápis 17'!C15</f>
        <v>321</v>
      </c>
      <c r="D5" s="54">
        <f>'zápis 17'!D15</f>
        <v>165</v>
      </c>
      <c r="E5" s="52">
        <f>SUM(C5:D5)</f>
        <v>486</v>
      </c>
      <c r="F5" s="39"/>
    </row>
    <row r="6" spans="1:6" ht="27.75" customHeight="1" thickBot="1">
      <c r="A6" s="38"/>
      <c r="B6" s="66" t="s">
        <v>8</v>
      </c>
      <c r="C6" s="63">
        <f>SUM(C4:C5)</f>
        <v>683</v>
      </c>
      <c r="D6" s="47">
        <f>SUM(D4:D5)</f>
        <v>312</v>
      </c>
      <c r="E6" s="46">
        <f>SUM(E4:E5)</f>
        <v>995</v>
      </c>
      <c r="F6" s="39"/>
    </row>
    <row r="7" spans="1:6" ht="27.75" customHeight="1">
      <c r="A7" s="48"/>
      <c r="B7" s="49"/>
      <c r="C7" s="50"/>
      <c r="D7" s="50"/>
      <c r="E7" s="50"/>
      <c r="F7" s="51"/>
    </row>
    <row r="8" spans="1:6" ht="55.5" customHeight="1" thickBot="1">
      <c r="A8" s="34"/>
      <c r="B8" s="35"/>
      <c r="C8" s="35"/>
      <c r="D8" s="35"/>
      <c r="E8" s="35"/>
      <c r="F8" s="36"/>
    </row>
    <row r="9" spans="1:6" ht="27.75" customHeight="1" thickBot="1">
      <c r="A9" s="38"/>
      <c r="B9" s="64" t="s">
        <v>13</v>
      </c>
      <c r="C9" s="116">
        <f>'zápis 17'!B20</f>
        <v>0</v>
      </c>
      <c r="D9" s="116"/>
      <c r="E9" s="117"/>
      <c r="F9" s="39"/>
    </row>
    <row r="10" spans="1:6" ht="27.75" customHeight="1" thickBot="1">
      <c r="A10" s="38"/>
      <c r="B10" s="65" t="s">
        <v>9</v>
      </c>
      <c r="C10" s="53" t="s">
        <v>10</v>
      </c>
      <c r="D10" s="40" t="s">
        <v>11</v>
      </c>
      <c r="E10" s="41" t="s">
        <v>12</v>
      </c>
      <c r="F10" s="39"/>
    </row>
    <row r="11" spans="1:6" ht="27.75" customHeight="1" thickTop="1">
      <c r="A11" s="38"/>
      <c r="B11" s="68">
        <f>'zápis 17'!A24</f>
        <v>0</v>
      </c>
      <c r="C11" s="55">
        <f>'zápis 17'!C28</f>
      </c>
      <c r="D11" s="42">
        <f>'zápis 17'!D28</f>
      </c>
      <c r="E11" s="43">
        <f>SUM(C11:D11)</f>
        <v>0</v>
      </c>
      <c r="F11" s="39"/>
    </row>
    <row r="12" spans="1:6" ht="27.75" customHeight="1" thickBot="1">
      <c r="A12" s="38"/>
      <c r="B12" s="68">
        <f>'zápis 17'!A29</f>
        <v>0</v>
      </c>
      <c r="C12" s="67">
        <f>'zápis 17'!C33</f>
      </c>
      <c r="D12" s="44">
        <f>'zápis 17'!D33</f>
      </c>
      <c r="E12" s="45">
        <f>SUM(C12:D12)</f>
        <v>0</v>
      </c>
      <c r="F12" s="39"/>
    </row>
    <row r="13" spans="1:6" ht="27.75" customHeight="1" thickBot="1">
      <c r="A13" s="38"/>
      <c r="B13" s="66" t="s">
        <v>8</v>
      </c>
      <c r="C13" s="63">
        <f>SUM(C11:C12)</f>
        <v>0</v>
      </c>
      <c r="D13" s="46">
        <f>SUM(D11:D12)</f>
        <v>0</v>
      </c>
      <c r="E13" s="46">
        <f>SUM(E11:E12)</f>
        <v>0</v>
      </c>
      <c r="F13" s="39"/>
    </row>
    <row r="14" spans="1:6" ht="27.75" customHeight="1">
      <c r="A14" s="48"/>
      <c r="B14" s="49"/>
      <c r="C14" s="50"/>
      <c r="D14" s="50"/>
      <c r="E14" s="50"/>
      <c r="F14" s="51"/>
    </row>
    <row r="15" spans="1:6" ht="55.5" customHeight="1" thickBot="1">
      <c r="A15" s="34"/>
      <c r="B15" s="35"/>
      <c r="C15" s="35"/>
      <c r="D15" s="35"/>
      <c r="E15" s="35"/>
      <c r="F15" s="36"/>
    </row>
    <row r="16" spans="1:6" ht="27.75" customHeight="1" thickBot="1">
      <c r="A16" s="38"/>
      <c r="B16" s="64" t="s">
        <v>13</v>
      </c>
      <c r="C16" s="116">
        <f>'zápis 17'!B38</f>
        <v>0</v>
      </c>
      <c r="D16" s="116"/>
      <c r="E16" s="117"/>
      <c r="F16" s="39"/>
    </row>
    <row r="17" spans="1:6" ht="27.75" customHeight="1" thickBot="1">
      <c r="A17" s="38"/>
      <c r="B17" s="65" t="s">
        <v>9</v>
      </c>
      <c r="C17" s="53" t="s">
        <v>10</v>
      </c>
      <c r="D17" s="40" t="s">
        <v>11</v>
      </c>
      <c r="E17" s="41" t="s">
        <v>12</v>
      </c>
      <c r="F17" s="39"/>
    </row>
    <row r="18" spans="1:6" ht="27.75" customHeight="1" thickTop="1">
      <c r="A18" s="38"/>
      <c r="B18" s="68">
        <f>'zápis 17'!A42</f>
        <v>0</v>
      </c>
      <c r="C18" s="55">
        <f>'zápis 17'!C46</f>
      </c>
      <c r="D18" s="42">
        <f>'zápis 17'!D46</f>
      </c>
      <c r="E18" s="43">
        <f>SUM(C18:D18)</f>
        <v>0</v>
      </c>
      <c r="F18" s="39"/>
    </row>
    <row r="19" spans="1:6" ht="27.75" customHeight="1" thickBot="1">
      <c r="A19" s="38"/>
      <c r="B19" s="68">
        <f>'zápis 17'!A47</f>
        <v>0</v>
      </c>
      <c r="C19" s="67">
        <f>'zápis 17'!C51</f>
      </c>
      <c r="D19" s="44">
        <f>'zápis 17'!D51</f>
      </c>
      <c r="E19" s="45">
        <f>SUM(C19:D19)</f>
        <v>0</v>
      </c>
      <c r="F19" s="39"/>
    </row>
    <row r="20" spans="1:6" ht="27.75" customHeight="1" thickBot="1">
      <c r="A20" s="38"/>
      <c r="B20" s="66" t="s">
        <v>8</v>
      </c>
      <c r="C20" s="63">
        <f>SUM(C18:C19)</f>
        <v>0</v>
      </c>
      <c r="D20" s="46">
        <f>SUM(D18:D19)</f>
        <v>0</v>
      </c>
      <c r="E20" s="46">
        <f>SUM(E18:E19)</f>
        <v>0</v>
      </c>
      <c r="F20" s="39"/>
    </row>
    <row r="21" spans="1:6" ht="27.75" customHeight="1">
      <c r="A21" s="48"/>
      <c r="B21" s="49"/>
      <c r="C21" s="50"/>
      <c r="D21" s="50"/>
      <c r="E21" s="50"/>
      <c r="F21" s="51"/>
    </row>
  </sheetData>
  <sheetProtection/>
  <mergeCells count="3">
    <mergeCell ref="C2:E2"/>
    <mergeCell ref="C9:E9"/>
    <mergeCell ref="C16:E16"/>
  </mergeCells>
  <printOptions horizontalCentered="1" verticalCentered="1"/>
  <pageMargins left="0.7874015748031497" right="0.7874015748031497" top="0.2362204724409449" bottom="0.2362204724409449" header="0.2362204724409449" footer="0.2755905511811024"/>
  <pageSetup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P53"/>
  <sheetViews>
    <sheetView zoomScalePageLayoutView="0" workbookViewId="0" topLeftCell="A19">
      <selection activeCell="O45" sqref="O45"/>
    </sheetView>
  </sheetViews>
  <sheetFormatPr defaultColWidth="9.140625" defaultRowHeight="15"/>
  <cols>
    <col min="1" max="1" width="14.8515625" style="4" customWidth="1"/>
    <col min="2" max="6" width="7.140625" style="4" customWidth="1"/>
    <col min="7" max="7" width="1.57421875" style="4" customWidth="1"/>
    <col min="8" max="8" width="14.8515625" style="4" customWidth="1"/>
    <col min="9" max="13" width="7.140625" style="4" customWidth="1"/>
    <col min="14" max="16384" width="9.140625" style="4" customWidth="1"/>
  </cols>
  <sheetData>
    <row r="1" spans="1:13" s="2" customFormat="1" ht="34.5" customHeight="1" thickBot="1">
      <c r="A1" s="105" t="s">
        <v>58</v>
      </c>
      <c r="B1" s="105"/>
      <c r="C1" s="105"/>
      <c r="D1" s="105"/>
      <c r="E1" s="105"/>
      <c r="F1" s="105"/>
      <c r="G1" s="1"/>
      <c r="H1" s="105" t="s">
        <v>58</v>
      </c>
      <c r="I1" s="105"/>
      <c r="J1" s="105"/>
      <c r="K1" s="105"/>
      <c r="L1" s="105"/>
      <c r="M1" s="105"/>
    </row>
    <row r="2" spans="1:13" ht="25.5" customHeight="1" thickBot="1">
      <c r="A2" s="33" t="s">
        <v>4</v>
      </c>
      <c r="B2" s="111"/>
      <c r="C2" s="111"/>
      <c r="D2" s="111"/>
      <c r="E2" s="111"/>
      <c r="F2" s="112"/>
      <c r="G2" s="3"/>
      <c r="H2" s="33" t="s">
        <v>4</v>
      </c>
      <c r="I2" s="111">
        <f>B2</f>
        <v>0</v>
      </c>
      <c r="J2" s="111"/>
      <c r="K2" s="111"/>
      <c r="L2" s="111"/>
      <c r="M2" s="112"/>
    </row>
    <row r="3" spans="1:13" ht="12.75" customHeight="1">
      <c r="A3" s="109" t="s">
        <v>0</v>
      </c>
      <c r="B3" s="100" t="s">
        <v>1</v>
      </c>
      <c r="C3" s="106" t="s">
        <v>2</v>
      </c>
      <c r="D3" s="107"/>
      <c r="E3" s="107"/>
      <c r="F3" s="108"/>
      <c r="H3" s="109" t="s">
        <v>0</v>
      </c>
      <c r="I3" s="100" t="s">
        <v>1</v>
      </c>
      <c r="J3" s="106" t="s">
        <v>2</v>
      </c>
      <c r="K3" s="107"/>
      <c r="L3" s="107"/>
      <c r="M3" s="108"/>
    </row>
    <row r="4" spans="1:13" ht="13.5" thickBot="1">
      <c r="A4" s="110"/>
      <c r="B4" s="101"/>
      <c r="C4" s="5" t="s">
        <v>3</v>
      </c>
      <c r="D4" s="6" t="s">
        <v>6</v>
      </c>
      <c r="E4" s="6" t="s">
        <v>7</v>
      </c>
      <c r="F4" s="7" t="s">
        <v>8</v>
      </c>
      <c r="H4" s="110"/>
      <c r="I4" s="101"/>
      <c r="J4" s="5" t="s">
        <v>3</v>
      </c>
      <c r="K4" s="6" t="s">
        <v>6</v>
      </c>
      <c r="L4" s="6" t="s">
        <v>7</v>
      </c>
      <c r="M4" s="7" t="s">
        <v>8</v>
      </c>
    </row>
    <row r="5" spans="1:8" ht="13.5" thickBot="1">
      <c r="A5" s="3"/>
      <c r="H5" s="3"/>
    </row>
    <row r="6" spans="1:13" ht="12.75" customHeight="1">
      <c r="A6" s="121"/>
      <c r="B6" s="8">
        <v>1</v>
      </c>
      <c r="C6" s="9"/>
      <c r="D6" s="9"/>
      <c r="E6" s="14"/>
      <c r="F6" s="16">
        <f>IF(ISBLANK(C6),"",C6+D6)</f>
      </c>
      <c r="H6" s="95">
        <f>A6</f>
        <v>0</v>
      </c>
      <c r="I6" s="8">
        <f>B6</f>
        <v>1</v>
      </c>
      <c r="J6" s="12">
        <f>C6</f>
        <v>0</v>
      </c>
      <c r="K6" s="14">
        <f>D6</f>
        <v>0</v>
      </c>
      <c r="L6" s="14">
        <f>E6</f>
        <v>0</v>
      </c>
      <c r="M6" s="16">
        <f>IF(ISBLANK(J6),"",J6+K6)</f>
        <v>0</v>
      </c>
    </row>
    <row r="7" spans="1:13" ht="12.75" customHeight="1">
      <c r="A7" s="122"/>
      <c r="B7" s="10">
        <v>2</v>
      </c>
      <c r="C7" s="11"/>
      <c r="D7" s="11"/>
      <c r="E7" s="15"/>
      <c r="F7" s="17">
        <f>IF(ISBLANK(C7),"",C7+D7)</f>
      </c>
      <c r="H7" s="96"/>
      <c r="I7" s="10">
        <f aca="true" t="shared" si="0" ref="I7:L9">B7</f>
        <v>2</v>
      </c>
      <c r="J7" s="13">
        <f t="shared" si="0"/>
        <v>0</v>
      </c>
      <c r="K7" s="15">
        <f t="shared" si="0"/>
        <v>0</v>
      </c>
      <c r="L7" s="15">
        <f t="shared" si="0"/>
        <v>0</v>
      </c>
      <c r="M7" s="17">
        <f>IF(ISBLANK(J7),"",J7+K7)</f>
        <v>0</v>
      </c>
    </row>
    <row r="8" spans="1:13" ht="12.75" customHeight="1">
      <c r="A8" s="122"/>
      <c r="B8" s="10">
        <v>4</v>
      </c>
      <c r="C8" s="11"/>
      <c r="D8" s="11"/>
      <c r="E8" s="15"/>
      <c r="F8" s="17">
        <f>IF(ISBLANK(C8),"",C8+D8)</f>
      </c>
      <c r="H8" s="96"/>
      <c r="I8" s="10">
        <f t="shared" si="0"/>
        <v>4</v>
      </c>
      <c r="J8" s="13">
        <f t="shared" si="0"/>
        <v>0</v>
      </c>
      <c r="K8" s="15">
        <f t="shared" si="0"/>
        <v>0</v>
      </c>
      <c r="L8" s="15">
        <f t="shared" si="0"/>
        <v>0</v>
      </c>
      <c r="M8" s="17">
        <f>IF(ISBLANK(J8),"",J8+K8)</f>
        <v>0</v>
      </c>
    </row>
    <row r="9" spans="1:13" ht="12.75" customHeight="1" thickBot="1">
      <c r="A9" s="122"/>
      <c r="B9" s="22">
        <v>3</v>
      </c>
      <c r="C9" s="23"/>
      <c r="D9" s="23"/>
      <c r="E9" s="24"/>
      <c r="F9" s="25">
        <f>IF(ISBLANK(C9),"",C9+D9)</f>
      </c>
      <c r="H9" s="96"/>
      <c r="I9" s="22">
        <f t="shared" si="0"/>
        <v>3</v>
      </c>
      <c r="J9" s="27">
        <f t="shared" si="0"/>
        <v>0</v>
      </c>
      <c r="K9" s="24">
        <f t="shared" si="0"/>
        <v>0</v>
      </c>
      <c r="L9" s="24">
        <f t="shared" si="0"/>
        <v>0</v>
      </c>
      <c r="M9" s="25">
        <f>IF(ISBLANK(J9),"",J9+K9)</f>
        <v>0</v>
      </c>
    </row>
    <row r="10" spans="1:13" ht="16.5" customHeight="1" thickBot="1" thickTop="1">
      <c r="A10" s="123"/>
      <c r="B10" s="18" t="s">
        <v>5</v>
      </c>
      <c r="C10" s="19">
        <f>IF(ISNUMBER(C6),SUM(C6:C9),"")</f>
      </c>
      <c r="D10" s="19">
        <f>IF(ISNUMBER(D6),SUM(D6:D9),"")</f>
      </c>
      <c r="E10" s="20">
        <f>IF(ISNUMBER(E6),SUM(E6:E9),"")</f>
      </c>
      <c r="F10" s="21">
        <f>IF(ISNUMBER(F6),SUM(F6:F9),"")</f>
      </c>
      <c r="H10" s="97"/>
      <c r="I10" s="18" t="s">
        <v>5</v>
      </c>
      <c r="J10" s="26">
        <f>IF(ISNUMBER(J6),SUM(J6:J9),"")</f>
        <v>0</v>
      </c>
      <c r="K10" s="20">
        <f>IF(ISNUMBER(K6),SUM(K6:K9),"")</f>
        <v>0</v>
      </c>
      <c r="L10" s="20">
        <f>IF(ISNUMBER(L6),SUM(L6:L9),"")</f>
        <v>0</v>
      </c>
      <c r="M10" s="21">
        <f>IF(ISNUMBER(M6),SUM(M6:M9),"")</f>
        <v>0</v>
      </c>
    </row>
    <row r="11" spans="1:13" ht="12.75" customHeight="1">
      <c r="A11" s="102"/>
      <c r="B11" s="8">
        <v>3</v>
      </c>
      <c r="C11" s="9"/>
      <c r="D11" s="9"/>
      <c r="E11" s="14"/>
      <c r="F11" s="16">
        <f>IF(ISBLANK(C11),"",C11+D11)</f>
      </c>
      <c r="H11" s="95">
        <f>A11</f>
        <v>0</v>
      </c>
      <c r="I11" s="8">
        <f>B11</f>
        <v>3</v>
      </c>
      <c r="J11" s="12">
        <f>C11</f>
        <v>0</v>
      </c>
      <c r="K11" s="14">
        <f>D11</f>
        <v>0</v>
      </c>
      <c r="L11" s="14">
        <f>E11</f>
        <v>0</v>
      </c>
      <c r="M11" s="16">
        <f>IF(ISBLANK(J11),"",J11+K11)</f>
        <v>0</v>
      </c>
    </row>
    <row r="12" spans="1:13" ht="12.75" customHeight="1">
      <c r="A12" s="103"/>
      <c r="B12" s="10">
        <v>4</v>
      </c>
      <c r="C12" s="11"/>
      <c r="D12" s="11"/>
      <c r="E12" s="15"/>
      <c r="F12" s="17">
        <f>IF(ISBLANK(C12),"",C12+D12)</f>
      </c>
      <c r="H12" s="96"/>
      <c r="I12" s="10">
        <f aca="true" t="shared" si="1" ref="I12:L14">B12</f>
        <v>4</v>
      </c>
      <c r="J12" s="13">
        <f t="shared" si="1"/>
        <v>0</v>
      </c>
      <c r="K12" s="15">
        <f t="shared" si="1"/>
        <v>0</v>
      </c>
      <c r="L12" s="15">
        <f t="shared" si="1"/>
        <v>0</v>
      </c>
      <c r="M12" s="17">
        <f>IF(ISBLANK(J12),"",J12+K12)</f>
        <v>0</v>
      </c>
    </row>
    <row r="13" spans="1:13" ht="12.75" customHeight="1">
      <c r="A13" s="103"/>
      <c r="B13" s="10">
        <v>2</v>
      </c>
      <c r="C13" s="11"/>
      <c r="D13" s="11"/>
      <c r="E13" s="15"/>
      <c r="F13" s="17">
        <f>IF(ISBLANK(C13),"",C13+D13)</f>
      </c>
      <c r="H13" s="96"/>
      <c r="I13" s="10">
        <f t="shared" si="1"/>
        <v>2</v>
      </c>
      <c r="J13" s="13">
        <f t="shared" si="1"/>
        <v>0</v>
      </c>
      <c r="K13" s="15">
        <f t="shared" si="1"/>
        <v>0</v>
      </c>
      <c r="L13" s="15">
        <f t="shared" si="1"/>
        <v>0</v>
      </c>
      <c r="M13" s="17">
        <f>IF(ISBLANK(J13),"",J13+K13)</f>
        <v>0</v>
      </c>
    </row>
    <row r="14" spans="1:13" ht="12.75" customHeight="1" thickBot="1">
      <c r="A14" s="103"/>
      <c r="B14" s="22">
        <v>1</v>
      </c>
      <c r="C14" s="23"/>
      <c r="D14" s="23"/>
      <c r="E14" s="24"/>
      <c r="F14" s="25">
        <f>IF(ISBLANK(C14),"",C14+D14)</f>
      </c>
      <c r="H14" s="96"/>
      <c r="I14" s="22">
        <f t="shared" si="1"/>
        <v>1</v>
      </c>
      <c r="J14" s="27">
        <f t="shared" si="1"/>
        <v>0</v>
      </c>
      <c r="K14" s="24">
        <f t="shared" si="1"/>
        <v>0</v>
      </c>
      <c r="L14" s="24">
        <f t="shared" si="1"/>
        <v>0</v>
      </c>
      <c r="M14" s="25">
        <f>IF(ISBLANK(J14),"",J14+K14)</f>
        <v>0</v>
      </c>
    </row>
    <row r="15" spans="1:13" ht="16.5" customHeight="1" thickBot="1" thickTop="1">
      <c r="A15" s="104"/>
      <c r="B15" s="18" t="s">
        <v>5</v>
      </c>
      <c r="C15" s="19">
        <f>IF(ISNUMBER(C11),SUM(C11:C14),"")</f>
      </c>
      <c r="D15" s="19">
        <f>IF(ISNUMBER(D11),SUM(D11:D14),"")</f>
      </c>
      <c r="E15" s="20">
        <f>IF(ISNUMBER(E11),SUM(E11:E14),"")</f>
      </c>
      <c r="F15" s="21">
        <f>IF(ISNUMBER(F11),SUM(F11:F14),"")</f>
      </c>
      <c r="H15" s="97"/>
      <c r="I15" s="18" t="s">
        <v>5</v>
      </c>
      <c r="J15" s="26">
        <f>IF(ISNUMBER(J11),SUM(J11:J14),"")</f>
        <v>0</v>
      </c>
      <c r="K15" s="20">
        <f>IF(ISNUMBER(K11),SUM(K11:K14),"")</f>
        <v>0</v>
      </c>
      <c r="L15" s="20">
        <f>IF(ISNUMBER(L11),SUM(L11:L14),"")</f>
        <v>0</v>
      </c>
      <c r="M15" s="21">
        <f>IF(ISNUMBER(M11),SUM(M11:M14),"")</f>
        <v>0</v>
      </c>
    </row>
    <row r="16" ht="13.5" thickBot="1"/>
    <row r="17" spans="1:13" s="28" customFormat="1" ht="21.75" customHeight="1" thickBot="1">
      <c r="A17" s="98" t="s">
        <v>8</v>
      </c>
      <c r="B17" s="99"/>
      <c r="C17" s="29" t="e">
        <f>SUM(C10+C15)</f>
        <v>#VALUE!</v>
      </c>
      <c r="D17" s="29" t="e">
        <f>SUM(D10+D15)</f>
        <v>#VALUE!</v>
      </c>
      <c r="E17" s="29" t="e">
        <f>SUM(E10+E15)</f>
        <v>#VALUE!</v>
      </c>
      <c r="F17" s="32" t="e">
        <f>SUM(F10+F15)</f>
        <v>#VALUE!</v>
      </c>
      <c r="H17" s="98" t="s">
        <v>8</v>
      </c>
      <c r="I17" s="99"/>
      <c r="J17" s="30">
        <f>J10+J15</f>
        <v>0</v>
      </c>
      <c r="K17" s="30">
        <f>K10+K15</f>
        <v>0</v>
      </c>
      <c r="L17" s="30">
        <f>L10+L15</f>
        <v>0</v>
      </c>
      <c r="M17" s="31">
        <f>M10+M15</f>
        <v>0</v>
      </c>
    </row>
    <row r="18" ht="31.5" customHeight="1"/>
    <row r="19" spans="1:13" s="2" customFormat="1" ht="34.5" customHeight="1" thickBot="1">
      <c r="A19" s="105" t="s">
        <v>58</v>
      </c>
      <c r="B19" s="105"/>
      <c r="C19" s="105"/>
      <c r="D19" s="105"/>
      <c r="E19" s="105"/>
      <c r="F19" s="105"/>
      <c r="G19" s="1"/>
      <c r="H19" s="105" t="s">
        <v>58</v>
      </c>
      <c r="I19" s="105"/>
      <c r="J19" s="105"/>
      <c r="K19" s="105"/>
      <c r="L19" s="105"/>
      <c r="M19" s="105"/>
    </row>
    <row r="20" spans="1:13" ht="25.5" customHeight="1" thickBot="1">
      <c r="A20" s="33" t="s">
        <v>4</v>
      </c>
      <c r="B20" s="111"/>
      <c r="C20" s="111"/>
      <c r="D20" s="111"/>
      <c r="E20" s="111"/>
      <c r="F20" s="112"/>
      <c r="G20" s="3"/>
      <c r="H20" s="33" t="s">
        <v>4</v>
      </c>
      <c r="I20" s="111">
        <f>B20</f>
        <v>0</v>
      </c>
      <c r="J20" s="111"/>
      <c r="K20" s="111"/>
      <c r="L20" s="111"/>
      <c r="M20" s="112"/>
    </row>
    <row r="21" spans="1:13" ht="12.75" customHeight="1">
      <c r="A21" s="109" t="s">
        <v>0</v>
      </c>
      <c r="B21" s="100" t="s">
        <v>1</v>
      </c>
      <c r="C21" s="106" t="s">
        <v>2</v>
      </c>
      <c r="D21" s="107"/>
      <c r="E21" s="107"/>
      <c r="F21" s="108"/>
      <c r="H21" s="109" t="s">
        <v>0</v>
      </c>
      <c r="I21" s="100" t="s">
        <v>1</v>
      </c>
      <c r="J21" s="106" t="s">
        <v>2</v>
      </c>
      <c r="K21" s="107"/>
      <c r="L21" s="107"/>
      <c r="M21" s="108"/>
    </row>
    <row r="22" spans="1:13" ht="13.5" thickBot="1">
      <c r="A22" s="110"/>
      <c r="B22" s="101"/>
      <c r="C22" s="5" t="s">
        <v>3</v>
      </c>
      <c r="D22" s="6" t="s">
        <v>6</v>
      </c>
      <c r="E22" s="6" t="s">
        <v>7</v>
      </c>
      <c r="F22" s="7" t="s">
        <v>8</v>
      </c>
      <c r="H22" s="110"/>
      <c r="I22" s="101"/>
      <c r="J22" s="5" t="s">
        <v>3</v>
      </c>
      <c r="K22" s="6" t="s">
        <v>6</v>
      </c>
      <c r="L22" s="6" t="s">
        <v>7</v>
      </c>
      <c r="M22" s="7" t="s">
        <v>8</v>
      </c>
    </row>
    <row r="23" spans="1:8" ht="13.5" thickBot="1">
      <c r="A23" s="3"/>
      <c r="H23" s="3"/>
    </row>
    <row r="24" spans="1:13" ht="12.75" customHeight="1">
      <c r="A24" s="102"/>
      <c r="B24" s="8">
        <v>2</v>
      </c>
      <c r="C24" s="9"/>
      <c r="D24" s="9"/>
      <c r="E24" s="14"/>
      <c r="F24" s="16">
        <f>IF(ISBLANK(C24),"",C24+D24)</f>
      </c>
      <c r="H24" s="95">
        <f>A24</f>
        <v>0</v>
      </c>
      <c r="I24" s="8">
        <f>B24</f>
        <v>2</v>
      </c>
      <c r="J24" s="12">
        <f>C24</f>
        <v>0</v>
      </c>
      <c r="K24" s="14">
        <f>D24</f>
        <v>0</v>
      </c>
      <c r="L24" s="14">
        <f>E24</f>
        <v>0</v>
      </c>
      <c r="M24" s="16">
        <f>IF(ISBLANK(J24),"",J24+K24)</f>
        <v>0</v>
      </c>
    </row>
    <row r="25" spans="1:13" ht="12.75" customHeight="1">
      <c r="A25" s="103"/>
      <c r="B25" s="10">
        <v>1</v>
      </c>
      <c r="C25" s="11"/>
      <c r="D25" s="11"/>
      <c r="E25" s="15"/>
      <c r="F25" s="17">
        <f>IF(ISBLANK(C25),"",C25+D25)</f>
      </c>
      <c r="H25" s="96"/>
      <c r="I25" s="10">
        <f aca="true" t="shared" si="2" ref="I25:L27">B25</f>
        <v>1</v>
      </c>
      <c r="J25" s="13">
        <f t="shared" si="2"/>
        <v>0</v>
      </c>
      <c r="K25" s="15">
        <f t="shared" si="2"/>
        <v>0</v>
      </c>
      <c r="L25" s="15">
        <f t="shared" si="2"/>
        <v>0</v>
      </c>
      <c r="M25" s="17">
        <f>IF(ISBLANK(J25),"",J25+K25)</f>
        <v>0</v>
      </c>
    </row>
    <row r="26" spans="1:13" ht="12.75" customHeight="1">
      <c r="A26" s="103"/>
      <c r="B26" s="10">
        <v>3</v>
      </c>
      <c r="C26" s="11"/>
      <c r="D26" s="11"/>
      <c r="E26" s="15"/>
      <c r="F26" s="17">
        <f>IF(ISBLANK(C26),"",C26+D26)</f>
      </c>
      <c r="H26" s="96"/>
      <c r="I26" s="10">
        <f t="shared" si="2"/>
        <v>3</v>
      </c>
      <c r="J26" s="13">
        <f t="shared" si="2"/>
        <v>0</v>
      </c>
      <c r="K26" s="15">
        <f t="shared" si="2"/>
        <v>0</v>
      </c>
      <c r="L26" s="15">
        <f t="shared" si="2"/>
        <v>0</v>
      </c>
      <c r="M26" s="17">
        <f>IF(ISBLANK(J26),"",J26+K26)</f>
        <v>0</v>
      </c>
    </row>
    <row r="27" spans="1:13" ht="12.75" customHeight="1" thickBot="1">
      <c r="A27" s="103"/>
      <c r="B27" s="22">
        <v>4</v>
      </c>
      <c r="C27" s="23"/>
      <c r="D27" s="23"/>
      <c r="E27" s="24"/>
      <c r="F27" s="25">
        <f>IF(ISBLANK(C27),"",C27+D27)</f>
      </c>
      <c r="H27" s="96"/>
      <c r="I27" s="22">
        <f t="shared" si="2"/>
        <v>4</v>
      </c>
      <c r="J27" s="27">
        <f t="shared" si="2"/>
        <v>0</v>
      </c>
      <c r="K27" s="24">
        <f t="shared" si="2"/>
        <v>0</v>
      </c>
      <c r="L27" s="24">
        <f t="shared" si="2"/>
        <v>0</v>
      </c>
      <c r="M27" s="25">
        <f>IF(ISBLANK(J27),"",J27+K27)</f>
        <v>0</v>
      </c>
    </row>
    <row r="28" spans="1:13" ht="16.5" customHeight="1" thickBot="1" thickTop="1">
      <c r="A28" s="104"/>
      <c r="B28" s="18" t="s">
        <v>5</v>
      </c>
      <c r="C28" s="19">
        <f>IF(ISNUMBER(C24),SUM(C24:C27),"")</f>
      </c>
      <c r="D28" s="19">
        <f>IF(ISNUMBER(D24),SUM(D24:D27),"")</f>
      </c>
      <c r="E28" s="20">
        <f>IF(ISNUMBER(E24),SUM(E24:E27),"")</f>
      </c>
      <c r="F28" s="21">
        <f>IF(ISNUMBER(F24),SUM(F24:F27),"")</f>
      </c>
      <c r="H28" s="97"/>
      <c r="I28" s="18" t="s">
        <v>5</v>
      </c>
      <c r="J28" s="26">
        <f>IF(ISNUMBER(J24),SUM(J24:J27),"")</f>
        <v>0</v>
      </c>
      <c r="K28" s="20">
        <f>IF(ISNUMBER(K24),SUM(K24:K27),"")</f>
        <v>0</v>
      </c>
      <c r="L28" s="20">
        <f>IF(ISNUMBER(L24),SUM(L24:L27),"")</f>
        <v>0</v>
      </c>
      <c r="M28" s="21">
        <f>IF(ISNUMBER(M24),SUM(M24:M27),"")</f>
        <v>0</v>
      </c>
    </row>
    <row r="29" spans="1:13" ht="12.75" customHeight="1">
      <c r="A29" s="102"/>
      <c r="B29" s="8">
        <v>4</v>
      </c>
      <c r="C29" s="9"/>
      <c r="D29" s="9"/>
      <c r="E29" s="14"/>
      <c r="F29" s="16">
        <f>IF(ISBLANK(C29),"",C29+D29)</f>
      </c>
      <c r="H29" s="95">
        <f>A29</f>
        <v>0</v>
      </c>
      <c r="I29" s="8">
        <f>B29</f>
        <v>4</v>
      </c>
      <c r="J29" s="12">
        <f>C29</f>
        <v>0</v>
      </c>
      <c r="K29" s="14">
        <f>D29</f>
        <v>0</v>
      </c>
      <c r="L29" s="14">
        <f>E29</f>
        <v>0</v>
      </c>
      <c r="M29" s="16">
        <f>IF(ISBLANK(J29),"",J29+K29)</f>
        <v>0</v>
      </c>
    </row>
    <row r="30" spans="1:13" ht="12.75" customHeight="1">
      <c r="A30" s="103"/>
      <c r="B30" s="10">
        <v>3</v>
      </c>
      <c r="C30" s="11"/>
      <c r="D30" s="11"/>
      <c r="E30" s="15"/>
      <c r="F30" s="17">
        <f>IF(ISBLANK(C30),"",C30+D30)</f>
      </c>
      <c r="H30" s="96"/>
      <c r="I30" s="10">
        <f aca="true" t="shared" si="3" ref="I30:L32">B30</f>
        <v>3</v>
      </c>
      <c r="J30" s="13">
        <f t="shared" si="3"/>
        <v>0</v>
      </c>
      <c r="K30" s="15">
        <f t="shared" si="3"/>
        <v>0</v>
      </c>
      <c r="L30" s="15">
        <f t="shared" si="3"/>
        <v>0</v>
      </c>
      <c r="M30" s="17">
        <f>IF(ISBLANK(J30),"",J30+K30)</f>
        <v>0</v>
      </c>
    </row>
    <row r="31" spans="1:13" ht="12.75" customHeight="1">
      <c r="A31" s="103"/>
      <c r="B31" s="10">
        <v>1</v>
      </c>
      <c r="C31" s="11"/>
      <c r="D31" s="11"/>
      <c r="E31" s="15"/>
      <c r="F31" s="17">
        <f>IF(ISBLANK(C31),"",C31+D31)</f>
      </c>
      <c r="H31" s="96"/>
      <c r="I31" s="10">
        <f t="shared" si="3"/>
        <v>1</v>
      </c>
      <c r="J31" s="13">
        <f t="shared" si="3"/>
        <v>0</v>
      </c>
      <c r="K31" s="15">
        <f t="shared" si="3"/>
        <v>0</v>
      </c>
      <c r="L31" s="15">
        <f t="shared" si="3"/>
        <v>0</v>
      </c>
      <c r="M31" s="17">
        <f>IF(ISBLANK(J31),"",J31+K31)</f>
        <v>0</v>
      </c>
    </row>
    <row r="32" spans="1:13" ht="12.75" customHeight="1" thickBot="1">
      <c r="A32" s="103"/>
      <c r="B32" s="22">
        <v>2</v>
      </c>
      <c r="C32" s="23"/>
      <c r="D32" s="23"/>
      <c r="E32" s="24"/>
      <c r="F32" s="25">
        <f>IF(ISBLANK(C32),"",C32+D32)</f>
      </c>
      <c r="H32" s="96"/>
      <c r="I32" s="22">
        <f t="shared" si="3"/>
        <v>2</v>
      </c>
      <c r="J32" s="27">
        <f t="shared" si="3"/>
        <v>0</v>
      </c>
      <c r="K32" s="24">
        <f t="shared" si="3"/>
        <v>0</v>
      </c>
      <c r="L32" s="24">
        <f t="shared" si="3"/>
        <v>0</v>
      </c>
      <c r="M32" s="25">
        <f>IF(ISBLANK(J32),"",J32+K32)</f>
        <v>0</v>
      </c>
    </row>
    <row r="33" spans="1:16" ht="16.5" customHeight="1" thickBot="1" thickTop="1">
      <c r="A33" s="104"/>
      <c r="B33" s="18" t="s">
        <v>5</v>
      </c>
      <c r="C33" s="19">
        <f>IF(ISNUMBER(C29),SUM(C29:C32),"")</f>
      </c>
      <c r="D33" s="19">
        <f>IF(ISNUMBER(D29),SUM(D29:D32),"")</f>
      </c>
      <c r="E33" s="20">
        <f>IF(ISNUMBER(E29),SUM(E29:E32),"")</f>
      </c>
      <c r="F33" s="21">
        <f>IF(ISNUMBER(F29),SUM(F29:F32),"")</f>
      </c>
      <c r="H33" s="97"/>
      <c r="I33" s="18" t="s">
        <v>5</v>
      </c>
      <c r="J33" s="26">
        <f>IF(ISNUMBER(J29),SUM(J29:J32),"")</f>
        <v>0</v>
      </c>
      <c r="K33" s="20">
        <f>IF(ISNUMBER(K29),SUM(K29:K32),"")</f>
        <v>0</v>
      </c>
      <c r="L33" s="20">
        <f>IF(ISNUMBER(L29),SUM(L29:L32),"")</f>
        <v>0</v>
      </c>
      <c r="M33" s="21">
        <f>IF(ISNUMBER(M29),SUM(M29:M32),"")</f>
        <v>0</v>
      </c>
      <c r="P33" s="4" t="s">
        <v>56</v>
      </c>
    </row>
    <row r="34" ht="13.5" thickBot="1"/>
    <row r="35" spans="1:13" s="28" customFormat="1" ht="21.75" customHeight="1" thickBot="1">
      <c r="A35" s="98" t="s">
        <v>8</v>
      </c>
      <c r="B35" s="99"/>
      <c r="C35" s="29" t="e">
        <f>SUM(C28+C33)</f>
        <v>#VALUE!</v>
      </c>
      <c r="D35" s="29" t="e">
        <f>SUM(D28+D33)</f>
        <v>#VALUE!</v>
      </c>
      <c r="E35" s="29" t="e">
        <f>SUM(E28+E33)</f>
        <v>#VALUE!</v>
      </c>
      <c r="F35" s="32" t="e">
        <f>SUM(F28+F33)</f>
        <v>#VALUE!</v>
      </c>
      <c r="H35" s="98" t="s">
        <v>8</v>
      </c>
      <c r="I35" s="99"/>
      <c r="J35" s="30">
        <f>J28+J33</f>
        <v>0</v>
      </c>
      <c r="K35" s="30">
        <f>K28+K33</f>
        <v>0</v>
      </c>
      <c r="L35" s="30">
        <f>L28+L33</f>
        <v>0</v>
      </c>
      <c r="M35" s="31">
        <f>M28+M33</f>
        <v>0</v>
      </c>
    </row>
    <row r="36" ht="31.5" customHeight="1"/>
    <row r="37" spans="1:13" s="2" customFormat="1" ht="34.5" customHeight="1" thickBot="1">
      <c r="A37" s="105" t="s">
        <v>58</v>
      </c>
      <c r="B37" s="105"/>
      <c r="C37" s="105"/>
      <c r="D37" s="105"/>
      <c r="E37" s="105"/>
      <c r="F37" s="105"/>
      <c r="G37" s="1"/>
      <c r="H37" s="105" t="s">
        <v>58</v>
      </c>
      <c r="I37" s="105"/>
      <c r="J37" s="105"/>
      <c r="K37" s="105"/>
      <c r="L37" s="105"/>
      <c r="M37" s="105"/>
    </row>
    <row r="38" spans="1:13" ht="25.5" customHeight="1" thickBot="1">
      <c r="A38" s="33" t="s">
        <v>4</v>
      </c>
      <c r="B38" s="111"/>
      <c r="C38" s="111"/>
      <c r="D38" s="111"/>
      <c r="E38" s="111"/>
      <c r="F38" s="112"/>
      <c r="G38" s="3"/>
      <c r="H38" s="33" t="s">
        <v>4</v>
      </c>
      <c r="I38" s="111">
        <f>B38</f>
        <v>0</v>
      </c>
      <c r="J38" s="111"/>
      <c r="K38" s="111"/>
      <c r="L38" s="111"/>
      <c r="M38" s="112"/>
    </row>
    <row r="39" spans="1:13" ht="12.75" customHeight="1">
      <c r="A39" s="109" t="s">
        <v>0</v>
      </c>
      <c r="B39" s="100" t="s">
        <v>1</v>
      </c>
      <c r="C39" s="106" t="s">
        <v>2</v>
      </c>
      <c r="D39" s="107"/>
      <c r="E39" s="107"/>
      <c r="F39" s="108"/>
      <c r="H39" s="109" t="s">
        <v>0</v>
      </c>
      <c r="I39" s="100" t="s">
        <v>1</v>
      </c>
      <c r="J39" s="106" t="s">
        <v>2</v>
      </c>
      <c r="K39" s="107"/>
      <c r="L39" s="107"/>
      <c r="M39" s="108"/>
    </row>
    <row r="40" spans="1:13" ht="13.5" thickBot="1">
      <c r="A40" s="110"/>
      <c r="B40" s="101"/>
      <c r="C40" s="5" t="s">
        <v>3</v>
      </c>
      <c r="D40" s="6" t="s">
        <v>6</v>
      </c>
      <c r="E40" s="6" t="s">
        <v>7</v>
      </c>
      <c r="F40" s="7" t="s">
        <v>8</v>
      </c>
      <c r="H40" s="110"/>
      <c r="I40" s="101"/>
      <c r="J40" s="5" t="s">
        <v>3</v>
      </c>
      <c r="K40" s="6" t="s">
        <v>6</v>
      </c>
      <c r="L40" s="6" t="s">
        <v>7</v>
      </c>
      <c r="M40" s="7" t="s">
        <v>8</v>
      </c>
    </row>
    <row r="41" spans="1:8" ht="13.5" thickBot="1">
      <c r="A41" s="3"/>
      <c r="H41" s="3"/>
    </row>
    <row r="42" spans="1:13" ht="12.75" customHeight="1">
      <c r="A42" s="102"/>
      <c r="B42" s="8">
        <v>1</v>
      </c>
      <c r="C42" s="9"/>
      <c r="D42" s="9"/>
      <c r="E42" s="14"/>
      <c r="F42" s="16">
        <f>IF(ISBLANK(C42),"",C42+D42)</f>
      </c>
      <c r="H42" s="95">
        <f>A42</f>
        <v>0</v>
      </c>
      <c r="I42" s="8">
        <f>B42</f>
        <v>1</v>
      </c>
      <c r="J42" s="12">
        <f>C42</f>
        <v>0</v>
      </c>
      <c r="K42" s="14">
        <f>D42</f>
        <v>0</v>
      </c>
      <c r="L42" s="14">
        <f>E42</f>
        <v>0</v>
      </c>
      <c r="M42" s="16">
        <f>IF(ISBLANK(J42),"",J42+K42)</f>
        <v>0</v>
      </c>
    </row>
    <row r="43" spans="1:13" ht="12.75" customHeight="1">
      <c r="A43" s="103"/>
      <c r="B43" s="10">
        <v>2</v>
      </c>
      <c r="C43" s="11"/>
      <c r="D43" s="11"/>
      <c r="E43" s="15"/>
      <c r="F43" s="17">
        <f>IF(ISBLANK(C43),"",C43+D43)</f>
      </c>
      <c r="H43" s="96"/>
      <c r="I43" s="10">
        <f aca="true" t="shared" si="4" ref="I43:L45">B43</f>
        <v>2</v>
      </c>
      <c r="J43" s="13">
        <f t="shared" si="4"/>
        <v>0</v>
      </c>
      <c r="K43" s="15">
        <f t="shared" si="4"/>
        <v>0</v>
      </c>
      <c r="L43" s="15">
        <f t="shared" si="4"/>
        <v>0</v>
      </c>
      <c r="M43" s="17">
        <f>IF(ISBLANK(J43),"",J43+K43)</f>
        <v>0</v>
      </c>
    </row>
    <row r="44" spans="1:13" ht="12.75" customHeight="1">
      <c r="A44" s="103"/>
      <c r="B44" s="10">
        <v>4</v>
      </c>
      <c r="C44" s="11"/>
      <c r="D44" s="11"/>
      <c r="E44" s="15"/>
      <c r="F44" s="17">
        <f>IF(ISBLANK(C44),"",C44+D44)</f>
      </c>
      <c r="H44" s="96"/>
      <c r="I44" s="10">
        <f t="shared" si="4"/>
        <v>4</v>
      </c>
      <c r="J44" s="13">
        <f t="shared" si="4"/>
        <v>0</v>
      </c>
      <c r="K44" s="15">
        <f t="shared" si="4"/>
        <v>0</v>
      </c>
      <c r="L44" s="15">
        <f t="shared" si="4"/>
        <v>0</v>
      </c>
      <c r="M44" s="17">
        <f>IF(ISBLANK(J44),"",J44+K44)</f>
        <v>0</v>
      </c>
    </row>
    <row r="45" spans="1:13" ht="12.75" customHeight="1" thickBot="1">
      <c r="A45" s="103"/>
      <c r="B45" s="22">
        <v>3</v>
      </c>
      <c r="C45" s="23"/>
      <c r="D45" s="23"/>
      <c r="E45" s="24"/>
      <c r="F45" s="25">
        <f>IF(ISBLANK(C45),"",C45+D45)</f>
      </c>
      <c r="H45" s="96"/>
      <c r="I45" s="22">
        <f t="shared" si="4"/>
        <v>3</v>
      </c>
      <c r="J45" s="27">
        <f t="shared" si="4"/>
        <v>0</v>
      </c>
      <c r="K45" s="24">
        <f t="shared" si="4"/>
        <v>0</v>
      </c>
      <c r="L45" s="24">
        <f t="shared" si="4"/>
        <v>0</v>
      </c>
      <c r="M45" s="25">
        <f>IF(ISBLANK(J45),"",J45+K45)</f>
        <v>0</v>
      </c>
    </row>
    <row r="46" spans="1:13" ht="16.5" customHeight="1" thickBot="1" thickTop="1">
      <c r="A46" s="104"/>
      <c r="B46" s="18" t="s">
        <v>5</v>
      </c>
      <c r="C46" s="19">
        <f>IF(ISNUMBER(C42),SUM(C42:C45),"")</f>
      </c>
      <c r="D46" s="19">
        <f>IF(ISNUMBER(D42),SUM(D42:D45),"")</f>
      </c>
      <c r="E46" s="20">
        <f>IF(ISNUMBER(E42),SUM(E42:E45),"")</f>
      </c>
      <c r="F46" s="21">
        <f>IF(ISNUMBER(F42),SUM(F42:F45),"")</f>
      </c>
      <c r="H46" s="97"/>
      <c r="I46" s="18" t="s">
        <v>5</v>
      </c>
      <c r="J46" s="26">
        <f>IF(ISNUMBER(J42),SUM(J42:J45),"")</f>
        <v>0</v>
      </c>
      <c r="K46" s="20">
        <f>IF(ISNUMBER(K42),SUM(K42:K45),"")</f>
        <v>0</v>
      </c>
      <c r="L46" s="20">
        <f>IF(ISNUMBER(L42),SUM(L42:L45),"")</f>
        <v>0</v>
      </c>
      <c r="M46" s="21">
        <f>IF(ISNUMBER(M42),SUM(M42:M45),"")</f>
        <v>0</v>
      </c>
    </row>
    <row r="47" spans="1:13" ht="12.75" customHeight="1">
      <c r="A47" s="102"/>
      <c r="B47" s="8">
        <v>2</v>
      </c>
      <c r="C47" s="9"/>
      <c r="D47" s="9"/>
      <c r="E47" s="14"/>
      <c r="F47" s="16">
        <f>IF(ISBLANK(C47),"",C47+D47)</f>
      </c>
      <c r="H47" s="95">
        <f>A47</f>
        <v>0</v>
      </c>
      <c r="I47" s="8">
        <f>B47</f>
        <v>2</v>
      </c>
      <c r="J47" s="12">
        <f>C47</f>
        <v>0</v>
      </c>
      <c r="K47" s="14">
        <f>D47</f>
        <v>0</v>
      </c>
      <c r="L47" s="14">
        <f>E47</f>
        <v>0</v>
      </c>
      <c r="M47" s="16">
        <f>IF(ISBLANK(J47),"",J47+K47)</f>
        <v>0</v>
      </c>
    </row>
    <row r="48" spans="1:13" ht="12.75" customHeight="1">
      <c r="A48" s="103"/>
      <c r="B48" s="10">
        <v>1</v>
      </c>
      <c r="C48" s="11"/>
      <c r="D48" s="11"/>
      <c r="E48" s="15"/>
      <c r="F48" s="17">
        <f>IF(ISBLANK(C48),"",C48+D48)</f>
      </c>
      <c r="H48" s="96"/>
      <c r="I48" s="10">
        <f aca="true" t="shared" si="5" ref="I48:L50">B48</f>
        <v>1</v>
      </c>
      <c r="J48" s="13">
        <f t="shared" si="5"/>
        <v>0</v>
      </c>
      <c r="K48" s="15">
        <f t="shared" si="5"/>
        <v>0</v>
      </c>
      <c r="L48" s="15">
        <f t="shared" si="5"/>
        <v>0</v>
      </c>
      <c r="M48" s="17">
        <f>IF(ISBLANK(J48),"",J48+K48)</f>
        <v>0</v>
      </c>
    </row>
    <row r="49" spans="1:13" ht="12.75" customHeight="1">
      <c r="A49" s="103"/>
      <c r="B49" s="10">
        <v>3</v>
      </c>
      <c r="C49" s="11"/>
      <c r="D49" s="11"/>
      <c r="E49" s="15"/>
      <c r="F49" s="17">
        <f>IF(ISBLANK(C49),"",C49+D49)</f>
      </c>
      <c r="H49" s="96"/>
      <c r="I49" s="10">
        <f t="shared" si="5"/>
        <v>3</v>
      </c>
      <c r="J49" s="13">
        <f t="shared" si="5"/>
        <v>0</v>
      </c>
      <c r="K49" s="15">
        <f t="shared" si="5"/>
        <v>0</v>
      </c>
      <c r="L49" s="15">
        <f t="shared" si="5"/>
        <v>0</v>
      </c>
      <c r="M49" s="17">
        <f>IF(ISBLANK(J49),"",J49+K49)</f>
        <v>0</v>
      </c>
    </row>
    <row r="50" spans="1:13" ht="12.75" customHeight="1" thickBot="1">
      <c r="A50" s="103"/>
      <c r="B50" s="22">
        <v>4</v>
      </c>
      <c r="C50" s="23"/>
      <c r="D50" s="23"/>
      <c r="E50" s="24"/>
      <c r="F50" s="25">
        <f>IF(ISBLANK(C50),"",C50+D50)</f>
      </c>
      <c r="H50" s="96"/>
      <c r="I50" s="22">
        <f t="shared" si="5"/>
        <v>4</v>
      </c>
      <c r="J50" s="27">
        <f t="shared" si="5"/>
        <v>0</v>
      </c>
      <c r="K50" s="24">
        <f t="shared" si="5"/>
        <v>0</v>
      </c>
      <c r="L50" s="24">
        <f t="shared" si="5"/>
        <v>0</v>
      </c>
      <c r="M50" s="25">
        <f>IF(ISBLANK(J50),"",J50+K50)</f>
        <v>0</v>
      </c>
    </row>
    <row r="51" spans="1:13" ht="16.5" customHeight="1" thickBot="1" thickTop="1">
      <c r="A51" s="104"/>
      <c r="B51" s="18" t="s">
        <v>5</v>
      </c>
      <c r="C51" s="19">
        <f>IF(ISNUMBER(C47),SUM(C47:C50),"")</f>
      </c>
      <c r="D51" s="19">
        <f>IF(ISNUMBER(D47),SUM(D47:D50),"")</f>
      </c>
      <c r="E51" s="20">
        <f>IF(ISNUMBER(E47),SUM(E47:E50),"")</f>
      </c>
      <c r="F51" s="21">
        <f>IF(ISNUMBER(F47),SUM(F47:F50),"")</f>
      </c>
      <c r="H51" s="97"/>
      <c r="I51" s="18" t="s">
        <v>5</v>
      </c>
      <c r="J51" s="26">
        <f>IF(ISNUMBER(J47),SUM(J47:J50),"")</f>
        <v>0</v>
      </c>
      <c r="K51" s="20">
        <f>IF(ISNUMBER(K47),SUM(K47:K50),"")</f>
        <v>0</v>
      </c>
      <c r="L51" s="20">
        <f>IF(ISNUMBER(L47),SUM(L47:L50),"")</f>
        <v>0</v>
      </c>
      <c r="M51" s="21">
        <f>IF(ISNUMBER(M47),SUM(M47:M50),"")</f>
        <v>0</v>
      </c>
    </row>
    <row r="52" ht="13.5" thickBot="1"/>
    <row r="53" spans="1:13" s="28" customFormat="1" ht="21.75" customHeight="1" thickBot="1">
      <c r="A53" s="98" t="s">
        <v>8</v>
      </c>
      <c r="B53" s="99"/>
      <c r="C53" s="29" t="e">
        <f>SUM(C46+C51)</f>
        <v>#VALUE!</v>
      </c>
      <c r="D53" s="29" t="e">
        <f>SUM(D46+D51)</f>
        <v>#VALUE!</v>
      </c>
      <c r="E53" s="29" t="e">
        <f>SUM(E46+E51)</f>
        <v>#VALUE!</v>
      </c>
      <c r="F53" s="32" t="e">
        <f>SUM(F46+F51)</f>
        <v>#VALUE!</v>
      </c>
      <c r="H53" s="98" t="s">
        <v>8</v>
      </c>
      <c r="I53" s="99"/>
      <c r="J53" s="30">
        <f>J46+J51</f>
        <v>0</v>
      </c>
      <c r="K53" s="30">
        <f>K46+K51</f>
        <v>0</v>
      </c>
      <c r="L53" s="30">
        <f>L46+L51</f>
        <v>0</v>
      </c>
      <c r="M53" s="31">
        <f>M46+M51</f>
        <v>0</v>
      </c>
    </row>
  </sheetData>
  <sheetProtection/>
  <mergeCells count="48">
    <mergeCell ref="A42:A46"/>
    <mergeCell ref="H42:H46"/>
    <mergeCell ref="A47:A51"/>
    <mergeCell ref="H47:H51"/>
    <mergeCell ref="A53:B53"/>
    <mergeCell ref="H53:I53"/>
    <mergeCell ref="A37:F37"/>
    <mergeCell ref="H37:M37"/>
    <mergeCell ref="B38:F38"/>
    <mergeCell ref="I38:M38"/>
    <mergeCell ref="A39:A40"/>
    <mergeCell ref="B39:B40"/>
    <mergeCell ref="C39:F39"/>
    <mergeCell ref="H39:H40"/>
    <mergeCell ref="I39:I40"/>
    <mergeCell ref="J39:M39"/>
    <mergeCell ref="A24:A28"/>
    <mergeCell ref="H24:H28"/>
    <mergeCell ref="A29:A33"/>
    <mergeCell ref="H29:H33"/>
    <mergeCell ref="A35:B35"/>
    <mergeCell ref="H35:I35"/>
    <mergeCell ref="A19:F19"/>
    <mergeCell ref="H19:M19"/>
    <mergeCell ref="B20:F20"/>
    <mergeCell ref="I20:M20"/>
    <mergeCell ref="A21:A22"/>
    <mergeCell ref="B21:B22"/>
    <mergeCell ref="C21:F21"/>
    <mergeCell ref="H21:H22"/>
    <mergeCell ref="I21:I22"/>
    <mergeCell ref="J21:M21"/>
    <mergeCell ref="A6:A10"/>
    <mergeCell ref="H6:H10"/>
    <mergeCell ref="A11:A15"/>
    <mergeCell ref="H11:H15"/>
    <mergeCell ref="A17:B17"/>
    <mergeCell ref="H17:I17"/>
    <mergeCell ref="A1:F1"/>
    <mergeCell ref="H1:M1"/>
    <mergeCell ref="B2:F2"/>
    <mergeCell ref="I2:M2"/>
    <mergeCell ref="A3:A4"/>
    <mergeCell ref="B3:B4"/>
    <mergeCell ref="C3:F3"/>
    <mergeCell ref="H3:H4"/>
    <mergeCell ref="I3:I4"/>
    <mergeCell ref="J3:M3"/>
  </mergeCells>
  <printOptions horizontalCentered="1" verticalCentered="1"/>
  <pageMargins left="0.3937007874015748" right="0.3937007874015748" top="0.6692913385826772" bottom="0.35433070866141736" header="0.2755905511811024" footer="0.2362204724409449"/>
  <pageSetup orientation="portrait" paperSize="9" scale="90" r:id="rId10"/>
  <legacyDrawing r:id="rId9"/>
  <oleObjects>
    <oleObject progId="Document" shapeId="360000" r:id="rId1"/>
    <oleObject progId="Document" shapeId="360001" r:id="rId2"/>
    <oleObject progId="Document" shapeId="360002" r:id="rId3"/>
    <oleObject progId="Document" shapeId="360003" r:id="rId4"/>
    <oleObject progId="Document" shapeId="360004" r:id="rId5"/>
    <oleObject progId="Document" shapeId="360005" r:id="rId6"/>
    <oleObject progId="Document" shapeId="360006" r:id="rId7"/>
    <oleObject progId="Document" shapeId="360007" r:id="rId8"/>
  </oleObjects>
</worksheet>
</file>

<file path=xl/worksheets/sheet37.xml><?xml version="1.0" encoding="utf-8"?>
<worksheet xmlns="http://schemas.openxmlformats.org/spreadsheetml/2006/main" xmlns:r="http://schemas.openxmlformats.org/officeDocument/2006/relationships">
  <dimension ref="A1:F21"/>
  <sheetViews>
    <sheetView showGridLines="0" zoomScalePageLayoutView="0" workbookViewId="0" topLeftCell="A16">
      <selection activeCell="D19" sqref="D19"/>
    </sheetView>
  </sheetViews>
  <sheetFormatPr defaultColWidth="9.140625" defaultRowHeight="15"/>
  <cols>
    <col min="1" max="1" width="4.7109375" style="37" customWidth="1"/>
    <col min="2" max="2" width="26.8515625" style="37" customWidth="1"/>
    <col min="3" max="5" width="10.7109375" style="37" customWidth="1"/>
    <col min="6" max="6" width="4.7109375" style="37" customWidth="1"/>
    <col min="7" max="16384" width="9.140625" style="37" customWidth="1"/>
  </cols>
  <sheetData>
    <row r="1" spans="1:6" ht="55.5" customHeight="1" thickBot="1">
      <c r="A1" s="34"/>
      <c r="B1" s="35"/>
      <c r="C1" s="35"/>
      <c r="D1" s="35"/>
      <c r="E1" s="35"/>
      <c r="F1" s="36"/>
    </row>
    <row r="2" spans="1:6" ht="27.75" customHeight="1" thickBot="1">
      <c r="A2" s="38"/>
      <c r="B2" s="64" t="s">
        <v>13</v>
      </c>
      <c r="C2" s="118">
        <f>'zápis 18'!B2</f>
        <v>0</v>
      </c>
      <c r="D2" s="118"/>
      <c r="E2" s="119"/>
      <c r="F2" s="39"/>
    </row>
    <row r="3" spans="1:6" ht="27.75" customHeight="1" thickBot="1">
      <c r="A3" s="38"/>
      <c r="B3" s="65" t="s">
        <v>9</v>
      </c>
      <c r="C3" s="53" t="s">
        <v>10</v>
      </c>
      <c r="D3" s="40" t="s">
        <v>11</v>
      </c>
      <c r="E3" s="41" t="s">
        <v>12</v>
      </c>
      <c r="F3" s="39"/>
    </row>
    <row r="4" spans="1:6" ht="27.75" customHeight="1" thickTop="1">
      <c r="A4" s="38"/>
      <c r="B4" s="69">
        <f>'zápis 18'!A6</f>
        <v>0</v>
      </c>
      <c r="C4" s="55">
        <f>'zápis 18'!C10</f>
      </c>
      <c r="D4" s="55">
        <f>'zápis 18'!D10</f>
      </c>
      <c r="E4" s="43">
        <f>SUM(C4:D4)</f>
        <v>0</v>
      </c>
      <c r="F4" s="39"/>
    </row>
    <row r="5" spans="1:6" ht="27.75" customHeight="1" thickBot="1">
      <c r="A5" s="38"/>
      <c r="B5" s="62">
        <f>'zápis 18'!A11</f>
        <v>0</v>
      </c>
      <c r="C5" s="54">
        <f>'zápis 18'!C15</f>
      </c>
      <c r="D5" s="54">
        <f>'zápis 18'!D15</f>
      </c>
      <c r="E5" s="52">
        <f>SUM(C5:D5)</f>
        <v>0</v>
      </c>
      <c r="F5" s="39"/>
    </row>
    <row r="6" spans="1:6" ht="27.75" customHeight="1" thickBot="1">
      <c r="A6" s="38"/>
      <c r="B6" s="66" t="s">
        <v>8</v>
      </c>
      <c r="C6" s="63">
        <f>SUM(C4:C5)</f>
        <v>0</v>
      </c>
      <c r="D6" s="47">
        <f>SUM(D4:D5)</f>
        <v>0</v>
      </c>
      <c r="E6" s="46">
        <f>SUM(E4:E5)</f>
        <v>0</v>
      </c>
      <c r="F6" s="39"/>
    </row>
    <row r="7" spans="1:6" ht="27.75" customHeight="1">
      <c r="A7" s="48"/>
      <c r="B7" s="49"/>
      <c r="C7" s="50"/>
      <c r="D7" s="50"/>
      <c r="E7" s="50"/>
      <c r="F7" s="51"/>
    </row>
    <row r="8" spans="1:6" ht="55.5" customHeight="1" thickBot="1">
      <c r="A8" s="34"/>
      <c r="B8" s="35"/>
      <c r="C8" s="35"/>
      <c r="D8" s="35"/>
      <c r="E8" s="35"/>
      <c r="F8" s="36"/>
    </row>
    <row r="9" spans="1:6" ht="27.75" customHeight="1" thickBot="1">
      <c r="A9" s="38"/>
      <c r="B9" s="64" t="s">
        <v>13</v>
      </c>
      <c r="C9" s="116">
        <f>'zápis 18'!B20</f>
        <v>0</v>
      </c>
      <c r="D9" s="116"/>
      <c r="E9" s="117"/>
      <c r="F9" s="39"/>
    </row>
    <row r="10" spans="1:6" ht="27.75" customHeight="1" thickBot="1">
      <c r="A10" s="38"/>
      <c r="B10" s="65" t="s">
        <v>9</v>
      </c>
      <c r="C10" s="53" t="s">
        <v>10</v>
      </c>
      <c r="D10" s="40" t="s">
        <v>11</v>
      </c>
      <c r="E10" s="41" t="s">
        <v>12</v>
      </c>
      <c r="F10" s="39"/>
    </row>
    <row r="11" spans="1:6" ht="27.75" customHeight="1" thickTop="1">
      <c r="A11" s="38"/>
      <c r="B11" s="68">
        <f>'zápis 18'!A24</f>
        <v>0</v>
      </c>
      <c r="C11" s="55">
        <f>'zápis 18'!C28</f>
      </c>
      <c r="D11" s="42">
        <f>'zápis 18'!D28</f>
      </c>
      <c r="E11" s="43">
        <f>SUM(C11:D11)</f>
        <v>0</v>
      </c>
      <c r="F11" s="39"/>
    </row>
    <row r="12" spans="1:6" ht="27.75" customHeight="1" thickBot="1">
      <c r="A12" s="38"/>
      <c r="B12" s="68">
        <f>'zápis 18'!A29</f>
        <v>0</v>
      </c>
      <c r="C12" s="67">
        <f>'zápis 18'!C33</f>
      </c>
      <c r="D12" s="44">
        <f>'zápis 18'!D33</f>
      </c>
      <c r="E12" s="45">
        <f>SUM(C12:D12)</f>
        <v>0</v>
      </c>
      <c r="F12" s="39"/>
    </row>
    <row r="13" spans="1:6" ht="27.75" customHeight="1" thickBot="1">
      <c r="A13" s="38"/>
      <c r="B13" s="66" t="s">
        <v>8</v>
      </c>
      <c r="C13" s="63">
        <f>SUM(C11:C12)</f>
        <v>0</v>
      </c>
      <c r="D13" s="46">
        <f>SUM(D11:D12)</f>
        <v>0</v>
      </c>
      <c r="E13" s="46">
        <f>SUM(E11:E12)</f>
        <v>0</v>
      </c>
      <c r="F13" s="39"/>
    </row>
    <row r="14" spans="1:6" ht="27.75" customHeight="1">
      <c r="A14" s="48"/>
      <c r="B14" s="49"/>
      <c r="C14" s="50"/>
      <c r="D14" s="50"/>
      <c r="E14" s="50"/>
      <c r="F14" s="51"/>
    </row>
    <row r="15" spans="1:6" ht="55.5" customHeight="1" thickBot="1">
      <c r="A15" s="34"/>
      <c r="B15" s="35"/>
      <c r="C15" s="35"/>
      <c r="D15" s="35"/>
      <c r="E15" s="35"/>
      <c r="F15" s="36"/>
    </row>
    <row r="16" spans="1:6" ht="27.75" customHeight="1" thickBot="1">
      <c r="A16" s="38"/>
      <c r="B16" s="64" t="s">
        <v>13</v>
      </c>
      <c r="C16" s="116">
        <f>'zápis 18'!B38</f>
        <v>0</v>
      </c>
      <c r="D16" s="116"/>
      <c r="E16" s="117"/>
      <c r="F16" s="39"/>
    </row>
    <row r="17" spans="1:6" ht="27.75" customHeight="1" thickBot="1">
      <c r="A17" s="38"/>
      <c r="B17" s="65" t="s">
        <v>9</v>
      </c>
      <c r="C17" s="53" t="s">
        <v>10</v>
      </c>
      <c r="D17" s="40" t="s">
        <v>11</v>
      </c>
      <c r="E17" s="41" t="s">
        <v>12</v>
      </c>
      <c r="F17" s="39"/>
    </row>
    <row r="18" spans="1:6" ht="27.75" customHeight="1" thickTop="1">
      <c r="A18" s="38"/>
      <c r="B18" s="68">
        <f>'zápis 18'!A42</f>
        <v>0</v>
      </c>
      <c r="C18" s="55">
        <f>'zápis 18'!C46</f>
      </c>
      <c r="D18" s="42">
        <f>'zápis 18'!D46</f>
      </c>
      <c r="E18" s="43">
        <f>SUM(C18:D18)</f>
        <v>0</v>
      </c>
      <c r="F18" s="39"/>
    </row>
    <row r="19" spans="1:6" ht="27.75" customHeight="1" thickBot="1">
      <c r="A19" s="38"/>
      <c r="B19" s="68">
        <f>'zápis 18'!A47</f>
        <v>0</v>
      </c>
      <c r="C19" s="67">
        <f>'zápis 18'!C51</f>
      </c>
      <c r="D19" s="44">
        <f>'zápis 18'!D51</f>
      </c>
      <c r="E19" s="45">
        <f>SUM(C19:D19)</f>
        <v>0</v>
      </c>
      <c r="F19" s="39"/>
    </row>
    <row r="20" spans="1:6" ht="27.75" customHeight="1" thickBot="1">
      <c r="A20" s="38"/>
      <c r="B20" s="66" t="s">
        <v>8</v>
      </c>
      <c r="C20" s="63">
        <f>SUM(C18:C19)</f>
        <v>0</v>
      </c>
      <c r="D20" s="46">
        <f>SUM(D18:D19)</f>
        <v>0</v>
      </c>
      <c r="E20" s="46">
        <f>SUM(E18:E19)</f>
        <v>0</v>
      </c>
      <c r="F20" s="39"/>
    </row>
    <row r="21" spans="1:6" ht="27.75" customHeight="1">
      <c r="A21" s="48"/>
      <c r="B21" s="49"/>
      <c r="C21" s="50"/>
      <c r="D21" s="50"/>
      <c r="E21" s="50"/>
      <c r="F21" s="51"/>
    </row>
  </sheetData>
  <sheetProtection/>
  <mergeCells count="3">
    <mergeCell ref="C2:E2"/>
    <mergeCell ref="C9:E9"/>
    <mergeCell ref="C16:E16"/>
  </mergeCells>
  <printOptions horizontalCentered="1" verticalCentered="1"/>
  <pageMargins left="0.7874015748031497" right="0.7874015748031497" top="0.2362204724409449" bottom="0.2362204724409449" header="0.2362204724409449" footer="0.2755905511811024"/>
  <pageSetup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P53"/>
  <sheetViews>
    <sheetView zoomScalePageLayoutView="0" workbookViewId="0" topLeftCell="A30">
      <selection activeCell="N47" sqref="N47"/>
    </sheetView>
  </sheetViews>
  <sheetFormatPr defaultColWidth="9.140625" defaultRowHeight="15"/>
  <cols>
    <col min="1" max="1" width="14.8515625" style="4" customWidth="1"/>
    <col min="2" max="6" width="7.140625" style="4" customWidth="1"/>
    <col min="7" max="7" width="1.57421875" style="4" customWidth="1"/>
    <col min="8" max="8" width="14.8515625" style="4" customWidth="1"/>
    <col min="9" max="13" width="7.140625" style="4" customWidth="1"/>
    <col min="14" max="16384" width="9.140625" style="4" customWidth="1"/>
  </cols>
  <sheetData>
    <row r="1" spans="1:13" s="2" customFormat="1" ht="34.5" customHeight="1" thickBot="1">
      <c r="A1" s="105" t="s">
        <v>58</v>
      </c>
      <c r="B1" s="105"/>
      <c r="C1" s="105"/>
      <c r="D1" s="105"/>
      <c r="E1" s="105"/>
      <c r="F1" s="105"/>
      <c r="G1" s="1"/>
      <c r="H1" s="105" t="s">
        <v>58</v>
      </c>
      <c r="I1" s="105"/>
      <c r="J1" s="105"/>
      <c r="K1" s="105"/>
      <c r="L1" s="105"/>
      <c r="M1" s="105"/>
    </row>
    <row r="2" spans="1:13" ht="25.5" customHeight="1" thickBot="1">
      <c r="A2" s="33" t="s">
        <v>4</v>
      </c>
      <c r="B2" s="111"/>
      <c r="C2" s="111"/>
      <c r="D2" s="111"/>
      <c r="E2" s="111"/>
      <c r="F2" s="112"/>
      <c r="G2" s="3"/>
      <c r="H2" s="33" t="s">
        <v>4</v>
      </c>
      <c r="I2" s="111">
        <f>B2</f>
        <v>0</v>
      </c>
      <c r="J2" s="111"/>
      <c r="K2" s="111"/>
      <c r="L2" s="111"/>
      <c r="M2" s="112"/>
    </row>
    <row r="3" spans="1:13" ht="12.75" customHeight="1">
      <c r="A3" s="109" t="s">
        <v>0</v>
      </c>
      <c r="B3" s="100" t="s">
        <v>1</v>
      </c>
      <c r="C3" s="106" t="s">
        <v>2</v>
      </c>
      <c r="D3" s="107"/>
      <c r="E3" s="107"/>
      <c r="F3" s="108"/>
      <c r="H3" s="109" t="s">
        <v>0</v>
      </c>
      <c r="I3" s="100" t="s">
        <v>1</v>
      </c>
      <c r="J3" s="106" t="s">
        <v>2</v>
      </c>
      <c r="K3" s="107"/>
      <c r="L3" s="107"/>
      <c r="M3" s="108"/>
    </row>
    <row r="4" spans="1:13" ht="13.5" thickBot="1">
      <c r="A4" s="110"/>
      <c r="B4" s="101"/>
      <c r="C4" s="5" t="s">
        <v>3</v>
      </c>
      <c r="D4" s="6" t="s">
        <v>6</v>
      </c>
      <c r="E4" s="6" t="s">
        <v>7</v>
      </c>
      <c r="F4" s="7" t="s">
        <v>8</v>
      </c>
      <c r="H4" s="110"/>
      <c r="I4" s="101"/>
      <c r="J4" s="5" t="s">
        <v>3</v>
      </c>
      <c r="K4" s="6" t="s">
        <v>6</v>
      </c>
      <c r="L4" s="6" t="s">
        <v>7</v>
      </c>
      <c r="M4" s="7" t="s">
        <v>8</v>
      </c>
    </row>
    <row r="5" spans="1:8" ht="13.5" thickBot="1">
      <c r="A5" s="3"/>
      <c r="H5" s="3"/>
    </row>
    <row r="6" spans="1:13" ht="12.75" customHeight="1">
      <c r="A6" s="121"/>
      <c r="B6" s="8">
        <v>1</v>
      </c>
      <c r="C6" s="9"/>
      <c r="D6" s="9"/>
      <c r="E6" s="14"/>
      <c r="F6" s="16">
        <f>IF(ISBLANK(C6),"",C6+D6)</f>
      </c>
      <c r="H6" s="95">
        <f>A6</f>
        <v>0</v>
      </c>
      <c r="I6" s="8">
        <f>B6</f>
        <v>1</v>
      </c>
      <c r="J6" s="12">
        <f>C6</f>
        <v>0</v>
      </c>
      <c r="K6" s="14">
        <f>D6</f>
        <v>0</v>
      </c>
      <c r="L6" s="14">
        <f>E6</f>
        <v>0</v>
      </c>
      <c r="M6" s="16">
        <f>IF(ISBLANK(J6),"",J6+K6)</f>
        <v>0</v>
      </c>
    </row>
    <row r="7" spans="1:13" ht="12.75" customHeight="1">
      <c r="A7" s="122"/>
      <c r="B7" s="10">
        <v>2</v>
      </c>
      <c r="C7" s="11"/>
      <c r="D7" s="11"/>
      <c r="E7" s="15"/>
      <c r="F7" s="17">
        <f>IF(ISBLANK(C7),"",C7+D7)</f>
      </c>
      <c r="H7" s="96"/>
      <c r="I7" s="10">
        <f aca="true" t="shared" si="0" ref="I7:L9">B7</f>
        <v>2</v>
      </c>
      <c r="J7" s="13">
        <f t="shared" si="0"/>
        <v>0</v>
      </c>
      <c r="K7" s="15">
        <f t="shared" si="0"/>
        <v>0</v>
      </c>
      <c r="L7" s="15">
        <f t="shared" si="0"/>
        <v>0</v>
      </c>
      <c r="M7" s="17">
        <f>IF(ISBLANK(J7),"",J7+K7)</f>
        <v>0</v>
      </c>
    </row>
    <row r="8" spans="1:13" ht="12.75" customHeight="1">
      <c r="A8" s="122"/>
      <c r="B8" s="10">
        <v>4</v>
      </c>
      <c r="C8" s="11"/>
      <c r="D8" s="11"/>
      <c r="E8" s="15"/>
      <c r="F8" s="17">
        <f>IF(ISBLANK(C8),"",C8+D8)</f>
      </c>
      <c r="H8" s="96"/>
      <c r="I8" s="10">
        <f t="shared" si="0"/>
        <v>4</v>
      </c>
      <c r="J8" s="13">
        <f t="shared" si="0"/>
        <v>0</v>
      </c>
      <c r="K8" s="15">
        <f t="shared" si="0"/>
        <v>0</v>
      </c>
      <c r="L8" s="15">
        <f t="shared" si="0"/>
        <v>0</v>
      </c>
      <c r="M8" s="17">
        <f>IF(ISBLANK(J8),"",J8+K8)</f>
        <v>0</v>
      </c>
    </row>
    <row r="9" spans="1:13" ht="12.75" customHeight="1" thickBot="1">
      <c r="A9" s="122"/>
      <c r="B9" s="22">
        <v>3</v>
      </c>
      <c r="C9" s="23"/>
      <c r="D9" s="23"/>
      <c r="E9" s="24"/>
      <c r="F9" s="25">
        <f>IF(ISBLANK(C9),"",C9+D9)</f>
      </c>
      <c r="H9" s="96"/>
      <c r="I9" s="22">
        <f t="shared" si="0"/>
        <v>3</v>
      </c>
      <c r="J9" s="27">
        <f t="shared" si="0"/>
        <v>0</v>
      </c>
      <c r="K9" s="24">
        <f t="shared" si="0"/>
        <v>0</v>
      </c>
      <c r="L9" s="24">
        <f t="shared" si="0"/>
        <v>0</v>
      </c>
      <c r="M9" s="25">
        <f>IF(ISBLANK(J9),"",J9+K9)</f>
        <v>0</v>
      </c>
    </row>
    <row r="10" spans="1:13" ht="16.5" customHeight="1" thickBot="1" thickTop="1">
      <c r="A10" s="123"/>
      <c r="B10" s="18" t="s">
        <v>5</v>
      </c>
      <c r="C10" s="19">
        <f>IF(ISNUMBER(C6),SUM(C6:C9),"")</f>
      </c>
      <c r="D10" s="19">
        <f>IF(ISNUMBER(D6),SUM(D6:D9),"")</f>
      </c>
      <c r="E10" s="20">
        <f>IF(ISNUMBER(E6),SUM(E6:E9),"")</f>
      </c>
      <c r="F10" s="21">
        <f>IF(ISNUMBER(F6),SUM(F6:F9),"")</f>
      </c>
      <c r="H10" s="97"/>
      <c r="I10" s="18" t="s">
        <v>5</v>
      </c>
      <c r="J10" s="26">
        <f>IF(ISNUMBER(J6),SUM(J6:J9),"")</f>
        <v>0</v>
      </c>
      <c r="K10" s="20">
        <f>IF(ISNUMBER(K6),SUM(K6:K9),"")</f>
        <v>0</v>
      </c>
      <c r="L10" s="20">
        <f>IF(ISNUMBER(L6),SUM(L6:L9),"")</f>
        <v>0</v>
      </c>
      <c r="M10" s="21">
        <f>IF(ISNUMBER(M6),SUM(M6:M9),"")</f>
        <v>0</v>
      </c>
    </row>
    <row r="11" spans="1:13" ht="12.75" customHeight="1">
      <c r="A11" s="102"/>
      <c r="B11" s="8">
        <v>3</v>
      </c>
      <c r="C11" s="9"/>
      <c r="D11" s="9"/>
      <c r="E11" s="14"/>
      <c r="F11" s="16">
        <f>IF(ISBLANK(C11),"",C11+D11)</f>
      </c>
      <c r="H11" s="95">
        <f>A11</f>
        <v>0</v>
      </c>
      <c r="I11" s="8">
        <f>B11</f>
        <v>3</v>
      </c>
      <c r="J11" s="12">
        <f>C11</f>
        <v>0</v>
      </c>
      <c r="K11" s="14">
        <f>D11</f>
        <v>0</v>
      </c>
      <c r="L11" s="14">
        <f>E11</f>
        <v>0</v>
      </c>
      <c r="M11" s="16">
        <f>IF(ISBLANK(J11),"",J11+K11)</f>
        <v>0</v>
      </c>
    </row>
    <row r="12" spans="1:13" ht="12.75" customHeight="1">
      <c r="A12" s="103"/>
      <c r="B12" s="10">
        <v>4</v>
      </c>
      <c r="C12" s="11"/>
      <c r="D12" s="11"/>
      <c r="E12" s="15"/>
      <c r="F12" s="17">
        <f>IF(ISBLANK(C12),"",C12+D12)</f>
      </c>
      <c r="H12" s="96"/>
      <c r="I12" s="10">
        <f aca="true" t="shared" si="1" ref="I12:L14">B12</f>
        <v>4</v>
      </c>
      <c r="J12" s="13">
        <f t="shared" si="1"/>
        <v>0</v>
      </c>
      <c r="K12" s="15">
        <f t="shared" si="1"/>
        <v>0</v>
      </c>
      <c r="L12" s="15">
        <f t="shared" si="1"/>
        <v>0</v>
      </c>
      <c r="M12" s="17">
        <f>IF(ISBLANK(J12),"",J12+K12)</f>
        <v>0</v>
      </c>
    </row>
    <row r="13" spans="1:13" ht="12.75" customHeight="1">
      <c r="A13" s="103"/>
      <c r="B13" s="10">
        <v>2</v>
      </c>
      <c r="C13" s="11"/>
      <c r="D13" s="11"/>
      <c r="E13" s="15"/>
      <c r="F13" s="17">
        <f>IF(ISBLANK(C13),"",C13+D13)</f>
      </c>
      <c r="H13" s="96"/>
      <c r="I13" s="10">
        <f t="shared" si="1"/>
        <v>2</v>
      </c>
      <c r="J13" s="13">
        <f t="shared" si="1"/>
        <v>0</v>
      </c>
      <c r="K13" s="15">
        <f t="shared" si="1"/>
        <v>0</v>
      </c>
      <c r="L13" s="15">
        <f t="shared" si="1"/>
        <v>0</v>
      </c>
      <c r="M13" s="17">
        <f>IF(ISBLANK(J13),"",J13+K13)</f>
        <v>0</v>
      </c>
    </row>
    <row r="14" spans="1:13" ht="12.75" customHeight="1" thickBot="1">
      <c r="A14" s="103"/>
      <c r="B14" s="22">
        <v>1</v>
      </c>
      <c r="C14" s="23"/>
      <c r="D14" s="23"/>
      <c r="E14" s="24"/>
      <c r="F14" s="25">
        <f>IF(ISBLANK(C14),"",C14+D14)</f>
      </c>
      <c r="H14" s="96"/>
      <c r="I14" s="22">
        <f t="shared" si="1"/>
        <v>1</v>
      </c>
      <c r="J14" s="27">
        <f t="shared" si="1"/>
        <v>0</v>
      </c>
      <c r="K14" s="24">
        <f t="shared" si="1"/>
        <v>0</v>
      </c>
      <c r="L14" s="24">
        <f t="shared" si="1"/>
        <v>0</v>
      </c>
      <c r="M14" s="25">
        <f>IF(ISBLANK(J14),"",J14+K14)</f>
        <v>0</v>
      </c>
    </row>
    <row r="15" spans="1:13" ht="16.5" customHeight="1" thickBot="1" thickTop="1">
      <c r="A15" s="104"/>
      <c r="B15" s="18" t="s">
        <v>5</v>
      </c>
      <c r="C15" s="19">
        <f>IF(ISNUMBER(C11),SUM(C11:C14),"")</f>
      </c>
      <c r="D15" s="19">
        <f>IF(ISNUMBER(D11),SUM(D11:D14),"")</f>
      </c>
      <c r="E15" s="20">
        <f>IF(ISNUMBER(E11),SUM(E11:E14),"")</f>
      </c>
      <c r="F15" s="21">
        <f>IF(ISNUMBER(F11),SUM(F11:F14),"")</f>
      </c>
      <c r="H15" s="97"/>
      <c r="I15" s="18" t="s">
        <v>5</v>
      </c>
      <c r="J15" s="26">
        <f>IF(ISNUMBER(J11),SUM(J11:J14),"")</f>
        <v>0</v>
      </c>
      <c r="K15" s="20">
        <f>IF(ISNUMBER(K11),SUM(K11:K14),"")</f>
        <v>0</v>
      </c>
      <c r="L15" s="20">
        <f>IF(ISNUMBER(L11),SUM(L11:L14),"")</f>
        <v>0</v>
      </c>
      <c r="M15" s="21">
        <f>IF(ISNUMBER(M11),SUM(M11:M14),"")</f>
        <v>0</v>
      </c>
    </row>
    <row r="16" ht="13.5" thickBot="1"/>
    <row r="17" spans="1:13" s="28" customFormat="1" ht="21.75" customHeight="1" thickBot="1">
      <c r="A17" s="98" t="s">
        <v>8</v>
      </c>
      <c r="B17" s="99"/>
      <c r="C17" s="29" t="e">
        <f>SUM(C10+C15)</f>
        <v>#VALUE!</v>
      </c>
      <c r="D17" s="29" t="e">
        <f>SUM(D10+D15)</f>
        <v>#VALUE!</v>
      </c>
      <c r="E17" s="29" t="e">
        <f>SUM(E10+E15)</f>
        <v>#VALUE!</v>
      </c>
      <c r="F17" s="32" t="e">
        <f>SUM(F10+F15)</f>
        <v>#VALUE!</v>
      </c>
      <c r="H17" s="98" t="s">
        <v>8</v>
      </c>
      <c r="I17" s="99"/>
      <c r="J17" s="30">
        <f>J10+J15</f>
        <v>0</v>
      </c>
      <c r="K17" s="30">
        <f>K10+K15</f>
        <v>0</v>
      </c>
      <c r="L17" s="30">
        <f>L10+L15</f>
        <v>0</v>
      </c>
      <c r="M17" s="31">
        <f>M10+M15</f>
        <v>0</v>
      </c>
    </row>
    <row r="18" ht="31.5" customHeight="1"/>
    <row r="19" spans="1:13" s="2" customFormat="1" ht="34.5" customHeight="1" thickBot="1">
      <c r="A19" s="105" t="s">
        <v>58</v>
      </c>
      <c r="B19" s="105"/>
      <c r="C19" s="105"/>
      <c r="D19" s="105"/>
      <c r="E19" s="105"/>
      <c r="F19" s="105"/>
      <c r="G19" s="1"/>
      <c r="H19" s="105" t="s">
        <v>58</v>
      </c>
      <c r="I19" s="105"/>
      <c r="J19" s="105"/>
      <c r="K19" s="105"/>
      <c r="L19" s="105"/>
      <c r="M19" s="105"/>
    </row>
    <row r="20" spans="1:13" ht="25.5" customHeight="1" thickBot="1">
      <c r="A20" s="33" t="s">
        <v>4</v>
      </c>
      <c r="B20" s="111"/>
      <c r="C20" s="111"/>
      <c r="D20" s="111"/>
      <c r="E20" s="111"/>
      <c r="F20" s="112"/>
      <c r="G20" s="3"/>
      <c r="H20" s="33" t="s">
        <v>4</v>
      </c>
      <c r="I20" s="111">
        <f>B20</f>
        <v>0</v>
      </c>
      <c r="J20" s="111"/>
      <c r="K20" s="111"/>
      <c r="L20" s="111"/>
      <c r="M20" s="112"/>
    </row>
    <row r="21" spans="1:13" ht="12.75" customHeight="1">
      <c r="A21" s="109" t="s">
        <v>0</v>
      </c>
      <c r="B21" s="100" t="s">
        <v>1</v>
      </c>
      <c r="C21" s="106" t="s">
        <v>2</v>
      </c>
      <c r="D21" s="107"/>
      <c r="E21" s="107"/>
      <c r="F21" s="108"/>
      <c r="H21" s="109" t="s">
        <v>0</v>
      </c>
      <c r="I21" s="100" t="s">
        <v>1</v>
      </c>
      <c r="J21" s="106" t="s">
        <v>2</v>
      </c>
      <c r="K21" s="107"/>
      <c r="L21" s="107"/>
      <c r="M21" s="108"/>
    </row>
    <row r="22" spans="1:13" ht="13.5" thickBot="1">
      <c r="A22" s="110"/>
      <c r="B22" s="101"/>
      <c r="C22" s="5" t="s">
        <v>3</v>
      </c>
      <c r="D22" s="6" t="s">
        <v>6</v>
      </c>
      <c r="E22" s="6" t="s">
        <v>7</v>
      </c>
      <c r="F22" s="7" t="s">
        <v>8</v>
      </c>
      <c r="H22" s="110"/>
      <c r="I22" s="101"/>
      <c r="J22" s="5" t="s">
        <v>3</v>
      </c>
      <c r="K22" s="6" t="s">
        <v>6</v>
      </c>
      <c r="L22" s="6" t="s">
        <v>7</v>
      </c>
      <c r="M22" s="7" t="s">
        <v>8</v>
      </c>
    </row>
    <row r="23" spans="1:8" ht="13.5" thickBot="1">
      <c r="A23" s="3"/>
      <c r="H23" s="3"/>
    </row>
    <row r="24" spans="1:13" ht="12.75" customHeight="1">
      <c r="A24" s="102"/>
      <c r="B24" s="8">
        <v>2</v>
      </c>
      <c r="C24" s="9"/>
      <c r="D24" s="9"/>
      <c r="E24" s="14"/>
      <c r="F24" s="16">
        <f>IF(ISBLANK(C24),"",C24+D24)</f>
      </c>
      <c r="H24" s="95">
        <f>A24</f>
        <v>0</v>
      </c>
      <c r="I24" s="8">
        <f>B24</f>
        <v>2</v>
      </c>
      <c r="J24" s="12">
        <f>C24</f>
        <v>0</v>
      </c>
      <c r="K24" s="14">
        <f>D24</f>
        <v>0</v>
      </c>
      <c r="L24" s="14">
        <f>E24</f>
        <v>0</v>
      </c>
      <c r="M24" s="16">
        <f>IF(ISBLANK(J24),"",J24+K24)</f>
        <v>0</v>
      </c>
    </row>
    <row r="25" spans="1:13" ht="12.75" customHeight="1">
      <c r="A25" s="103"/>
      <c r="B25" s="10">
        <v>1</v>
      </c>
      <c r="C25" s="11"/>
      <c r="D25" s="11"/>
      <c r="E25" s="15"/>
      <c r="F25" s="17">
        <f>IF(ISBLANK(C25),"",C25+D25)</f>
      </c>
      <c r="H25" s="96"/>
      <c r="I25" s="10">
        <f aca="true" t="shared" si="2" ref="I25:L27">B25</f>
        <v>1</v>
      </c>
      <c r="J25" s="13">
        <f t="shared" si="2"/>
        <v>0</v>
      </c>
      <c r="K25" s="15">
        <f t="shared" si="2"/>
        <v>0</v>
      </c>
      <c r="L25" s="15">
        <f t="shared" si="2"/>
        <v>0</v>
      </c>
      <c r="M25" s="17">
        <f>IF(ISBLANK(J25),"",J25+K25)</f>
        <v>0</v>
      </c>
    </row>
    <row r="26" spans="1:13" ht="12.75" customHeight="1">
      <c r="A26" s="103"/>
      <c r="B26" s="10">
        <v>3</v>
      </c>
      <c r="C26" s="11"/>
      <c r="D26" s="11"/>
      <c r="E26" s="15"/>
      <c r="F26" s="17">
        <f>IF(ISBLANK(C26),"",C26+D26)</f>
      </c>
      <c r="H26" s="96"/>
      <c r="I26" s="10">
        <f t="shared" si="2"/>
        <v>3</v>
      </c>
      <c r="J26" s="13">
        <f t="shared" si="2"/>
        <v>0</v>
      </c>
      <c r="K26" s="15">
        <f t="shared" si="2"/>
        <v>0</v>
      </c>
      <c r="L26" s="15">
        <f t="shared" si="2"/>
        <v>0</v>
      </c>
      <c r="M26" s="17">
        <f>IF(ISBLANK(J26),"",J26+K26)</f>
        <v>0</v>
      </c>
    </row>
    <row r="27" spans="1:13" ht="12.75" customHeight="1" thickBot="1">
      <c r="A27" s="103"/>
      <c r="B27" s="22">
        <v>4</v>
      </c>
      <c r="C27" s="23"/>
      <c r="D27" s="23"/>
      <c r="E27" s="24"/>
      <c r="F27" s="25">
        <f>IF(ISBLANK(C27),"",C27+D27)</f>
      </c>
      <c r="H27" s="96"/>
      <c r="I27" s="22">
        <f t="shared" si="2"/>
        <v>4</v>
      </c>
      <c r="J27" s="27">
        <f t="shared" si="2"/>
        <v>0</v>
      </c>
      <c r="K27" s="24">
        <f t="shared" si="2"/>
        <v>0</v>
      </c>
      <c r="L27" s="24">
        <f t="shared" si="2"/>
        <v>0</v>
      </c>
      <c r="M27" s="25">
        <f>IF(ISBLANK(J27),"",J27+K27)</f>
        <v>0</v>
      </c>
    </row>
    <row r="28" spans="1:13" ht="16.5" customHeight="1" thickBot="1" thickTop="1">
      <c r="A28" s="104"/>
      <c r="B28" s="18" t="s">
        <v>5</v>
      </c>
      <c r="C28" s="19">
        <f>IF(ISNUMBER(C24),SUM(C24:C27),"")</f>
      </c>
      <c r="D28" s="19">
        <f>IF(ISNUMBER(D24),SUM(D24:D27),"")</f>
      </c>
      <c r="E28" s="20">
        <f>IF(ISNUMBER(E24),SUM(E24:E27),"")</f>
      </c>
      <c r="F28" s="21">
        <f>IF(ISNUMBER(F24),SUM(F24:F27),"")</f>
      </c>
      <c r="H28" s="97"/>
      <c r="I28" s="18" t="s">
        <v>5</v>
      </c>
      <c r="J28" s="26">
        <f>IF(ISNUMBER(J24),SUM(J24:J27),"")</f>
        <v>0</v>
      </c>
      <c r="K28" s="20">
        <f>IF(ISNUMBER(K24),SUM(K24:K27),"")</f>
        <v>0</v>
      </c>
      <c r="L28" s="20">
        <f>IF(ISNUMBER(L24),SUM(L24:L27),"")</f>
        <v>0</v>
      </c>
      <c r="M28" s="21">
        <f>IF(ISNUMBER(M24),SUM(M24:M27),"")</f>
        <v>0</v>
      </c>
    </row>
    <row r="29" spans="1:13" ht="12.75" customHeight="1">
      <c r="A29" s="102"/>
      <c r="B29" s="8">
        <v>4</v>
      </c>
      <c r="C29" s="9"/>
      <c r="D29" s="9"/>
      <c r="E29" s="14"/>
      <c r="F29" s="16">
        <f>IF(ISBLANK(C29),"",C29+D29)</f>
      </c>
      <c r="H29" s="95">
        <f>A29</f>
        <v>0</v>
      </c>
      <c r="I29" s="8">
        <f>B29</f>
        <v>4</v>
      </c>
      <c r="J29" s="12">
        <f>C29</f>
        <v>0</v>
      </c>
      <c r="K29" s="14">
        <f>D29</f>
        <v>0</v>
      </c>
      <c r="L29" s="14">
        <f>E29</f>
        <v>0</v>
      </c>
      <c r="M29" s="16">
        <f>IF(ISBLANK(J29),"",J29+K29)</f>
        <v>0</v>
      </c>
    </row>
    <row r="30" spans="1:13" ht="12.75" customHeight="1">
      <c r="A30" s="103"/>
      <c r="B30" s="10">
        <v>3</v>
      </c>
      <c r="C30" s="11"/>
      <c r="D30" s="11"/>
      <c r="E30" s="15"/>
      <c r="F30" s="17">
        <f>IF(ISBLANK(C30),"",C30+D30)</f>
      </c>
      <c r="H30" s="96"/>
      <c r="I30" s="10">
        <f aca="true" t="shared" si="3" ref="I30:L32">B30</f>
        <v>3</v>
      </c>
      <c r="J30" s="13">
        <f t="shared" si="3"/>
        <v>0</v>
      </c>
      <c r="K30" s="15">
        <f t="shared" si="3"/>
        <v>0</v>
      </c>
      <c r="L30" s="15">
        <f t="shared" si="3"/>
        <v>0</v>
      </c>
      <c r="M30" s="17">
        <f>IF(ISBLANK(J30),"",J30+K30)</f>
        <v>0</v>
      </c>
    </row>
    <row r="31" spans="1:13" ht="12.75" customHeight="1">
      <c r="A31" s="103"/>
      <c r="B31" s="10">
        <v>1</v>
      </c>
      <c r="C31" s="11"/>
      <c r="D31" s="11"/>
      <c r="E31" s="15"/>
      <c r="F31" s="17">
        <f>IF(ISBLANK(C31),"",C31+D31)</f>
      </c>
      <c r="H31" s="96"/>
      <c r="I31" s="10">
        <f t="shared" si="3"/>
        <v>1</v>
      </c>
      <c r="J31" s="13">
        <f t="shared" si="3"/>
        <v>0</v>
      </c>
      <c r="K31" s="15">
        <f t="shared" si="3"/>
        <v>0</v>
      </c>
      <c r="L31" s="15">
        <f t="shared" si="3"/>
        <v>0</v>
      </c>
      <c r="M31" s="17">
        <f>IF(ISBLANK(J31),"",J31+K31)</f>
        <v>0</v>
      </c>
    </row>
    <row r="32" spans="1:13" ht="12.75" customHeight="1" thickBot="1">
      <c r="A32" s="103"/>
      <c r="B32" s="22">
        <v>2</v>
      </c>
      <c r="C32" s="23"/>
      <c r="D32" s="23"/>
      <c r="E32" s="24"/>
      <c r="F32" s="25">
        <f>IF(ISBLANK(C32),"",C32+D32)</f>
      </c>
      <c r="H32" s="96"/>
      <c r="I32" s="22">
        <f t="shared" si="3"/>
        <v>2</v>
      </c>
      <c r="J32" s="27">
        <f t="shared" si="3"/>
        <v>0</v>
      </c>
      <c r="K32" s="24">
        <f t="shared" si="3"/>
        <v>0</v>
      </c>
      <c r="L32" s="24">
        <f t="shared" si="3"/>
        <v>0</v>
      </c>
      <c r="M32" s="25">
        <f>IF(ISBLANK(J32),"",J32+K32)</f>
        <v>0</v>
      </c>
    </row>
    <row r="33" spans="1:16" ht="16.5" customHeight="1" thickBot="1" thickTop="1">
      <c r="A33" s="104"/>
      <c r="B33" s="18" t="s">
        <v>5</v>
      </c>
      <c r="C33" s="19">
        <f>IF(ISNUMBER(C29),SUM(C29:C32),"")</f>
      </c>
      <c r="D33" s="19">
        <f>IF(ISNUMBER(D29),SUM(D29:D32),"")</f>
      </c>
      <c r="E33" s="20">
        <f>IF(ISNUMBER(E29),SUM(E29:E32),"")</f>
      </c>
      <c r="F33" s="21">
        <f>IF(ISNUMBER(F29),SUM(F29:F32),"")</f>
      </c>
      <c r="H33" s="97"/>
      <c r="I33" s="18" t="s">
        <v>5</v>
      </c>
      <c r="J33" s="26">
        <f>IF(ISNUMBER(J29),SUM(J29:J32),"")</f>
        <v>0</v>
      </c>
      <c r="K33" s="20">
        <f>IF(ISNUMBER(K29),SUM(K29:K32),"")</f>
        <v>0</v>
      </c>
      <c r="L33" s="20">
        <f>IF(ISNUMBER(L29),SUM(L29:L32),"")</f>
        <v>0</v>
      </c>
      <c r="M33" s="21">
        <f>IF(ISNUMBER(M29),SUM(M29:M32),"")</f>
        <v>0</v>
      </c>
      <c r="P33" s="4" t="s">
        <v>56</v>
      </c>
    </row>
    <row r="34" ht="13.5" thickBot="1"/>
    <row r="35" spans="1:13" s="28" customFormat="1" ht="21.75" customHeight="1" thickBot="1">
      <c r="A35" s="98" t="s">
        <v>8</v>
      </c>
      <c r="B35" s="99"/>
      <c r="C35" s="29" t="e">
        <f>SUM(C28+C33)</f>
        <v>#VALUE!</v>
      </c>
      <c r="D35" s="29" t="e">
        <f>SUM(D28+D33)</f>
        <v>#VALUE!</v>
      </c>
      <c r="E35" s="29" t="e">
        <f>SUM(E28+E33)</f>
        <v>#VALUE!</v>
      </c>
      <c r="F35" s="32" t="e">
        <f>SUM(F28+F33)</f>
        <v>#VALUE!</v>
      </c>
      <c r="H35" s="98" t="s">
        <v>8</v>
      </c>
      <c r="I35" s="99"/>
      <c r="J35" s="30">
        <f>J28+J33</f>
        <v>0</v>
      </c>
      <c r="K35" s="30">
        <f>K28+K33</f>
        <v>0</v>
      </c>
      <c r="L35" s="30">
        <f>L28+L33</f>
        <v>0</v>
      </c>
      <c r="M35" s="31">
        <f>M28+M33</f>
        <v>0</v>
      </c>
    </row>
    <row r="36" ht="31.5" customHeight="1"/>
    <row r="37" spans="1:13" s="2" customFormat="1" ht="34.5" customHeight="1" thickBot="1">
      <c r="A37" s="105" t="s">
        <v>58</v>
      </c>
      <c r="B37" s="105"/>
      <c r="C37" s="105"/>
      <c r="D37" s="105"/>
      <c r="E37" s="105"/>
      <c r="F37" s="105"/>
      <c r="G37" s="1"/>
      <c r="H37" s="105" t="s">
        <v>58</v>
      </c>
      <c r="I37" s="105"/>
      <c r="J37" s="105"/>
      <c r="K37" s="105"/>
      <c r="L37" s="105"/>
      <c r="M37" s="105"/>
    </row>
    <row r="38" spans="1:13" ht="25.5" customHeight="1" thickBot="1">
      <c r="A38" s="33" t="s">
        <v>4</v>
      </c>
      <c r="B38" s="111"/>
      <c r="C38" s="111"/>
      <c r="D38" s="111"/>
      <c r="E38" s="111"/>
      <c r="F38" s="112"/>
      <c r="G38" s="3"/>
      <c r="H38" s="33" t="s">
        <v>4</v>
      </c>
      <c r="I38" s="111">
        <f>B38</f>
        <v>0</v>
      </c>
      <c r="J38" s="111"/>
      <c r="K38" s="111"/>
      <c r="L38" s="111"/>
      <c r="M38" s="112"/>
    </row>
    <row r="39" spans="1:13" ht="12.75" customHeight="1">
      <c r="A39" s="109" t="s">
        <v>0</v>
      </c>
      <c r="B39" s="100" t="s">
        <v>1</v>
      </c>
      <c r="C39" s="106" t="s">
        <v>2</v>
      </c>
      <c r="D39" s="107"/>
      <c r="E39" s="107"/>
      <c r="F39" s="108"/>
      <c r="H39" s="109" t="s">
        <v>0</v>
      </c>
      <c r="I39" s="100" t="s">
        <v>1</v>
      </c>
      <c r="J39" s="106" t="s">
        <v>2</v>
      </c>
      <c r="K39" s="107"/>
      <c r="L39" s="107"/>
      <c r="M39" s="108"/>
    </row>
    <row r="40" spans="1:13" ht="13.5" thickBot="1">
      <c r="A40" s="110"/>
      <c r="B40" s="101"/>
      <c r="C40" s="5" t="s">
        <v>3</v>
      </c>
      <c r="D40" s="6" t="s">
        <v>6</v>
      </c>
      <c r="E40" s="6" t="s">
        <v>7</v>
      </c>
      <c r="F40" s="7" t="s">
        <v>8</v>
      </c>
      <c r="H40" s="110"/>
      <c r="I40" s="101"/>
      <c r="J40" s="5" t="s">
        <v>3</v>
      </c>
      <c r="K40" s="6" t="s">
        <v>6</v>
      </c>
      <c r="L40" s="6" t="s">
        <v>7</v>
      </c>
      <c r="M40" s="7" t="s">
        <v>8</v>
      </c>
    </row>
    <row r="41" spans="1:8" ht="13.5" thickBot="1">
      <c r="A41" s="3"/>
      <c r="H41" s="3"/>
    </row>
    <row r="42" spans="1:13" ht="12.75" customHeight="1">
      <c r="A42" s="102"/>
      <c r="B42" s="8">
        <v>1</v>
      </c>
      <c r="C42" s="9"/>
      <c r="D42" s="9"/>
      <c r="E42" s="14"/>
      <c r="F42" s="16">
        <f>IF(ISBLANK(C42),"",C42+D42)</f>
      </c>
      <c r="H42" s="95">
        <f>A42</f>
        <v>0</v>
      </c>
      <c r="I42" s="8">
        <f>B42</f>
        <v>1</v>
      </c>
      <c r="J42" s="12">
        <f>C42</f>
        <v>0</v>
      </c>
      <c r="K42" s="14">
        <f>D42</f>
        <v>0</v>
      </c>
      <c r="L42" s="14">
        <f>E42</f>
        <v>0</v>
      </c>
      <c r="M42" s="16">
        <f>IF(ISBLANK(J42),"",J42+K42)</f>
        <v>0</v>
      </c>
    </row>
    <row r="43" spans="1:13" ht="12.75" customHeight="1">
      <c r="A43" s="103"/>
      <c r="B43" s="10">
        <v>2</v>
      </c>
      <c r="C43" s="11"/>
      <c r="D43" s="11"/>
      <c r="E43" s="15"/>
      <c r="F43" s="17">
        <f>IF(ISBLANK(C43),"",C43+D43)</f>
      </c>
      <c r="H43" s="96"/>
      <c r="I43" s="10">
        <f aca="true" t="shared" si="4" ref="I43:L45">B43</f>
        <v>2</v>
      </c>
      <c r="J43" s="13">
        <f t="shared" si="4"/>
        <v>0</v>
      </c>
      <c r="K43" s="15">
        <f t="shared" si="4"/>
        <v>0</v>
      </c>
      <c r="L43" s="15">
        <f t="shared" si="4"/>
        <v>0</v>
      </c>
      <c r="M43" s="17">
        <f>IF(ISBLANK(J43),"",J43+K43)</f>
        <v>0</v>
      </c>
    </row>
    <row r="44" spans="1:13" ht="12.75" customHeight="1">
      <c r="A44" s="103"/>
      <c r="B44" s="10">
        <v>4</v>
      </c>
      <c r="C44" s="11"/>
      <c r="D44" s="11"/>
      <c r="E44" s="15"/>
      <c r="F44" s="17">
        <f>IF(ISBLANK(C44),"",C44+D44)</f>
      </c>
      <c r="H44" s="96"/>
      <c r="I44" s="10">
        <f t="shared" si="4"/>
        <v>4</v>
      </c>
      <c r="J44" s="13">
        <f t="shared" si="4"/>
        <v>0</v>
      </c>
      <c r="K44" s="15">
        <f t="shared" si="4"/>
        <v>0</v>
      </c>
      <c r="L44" s="15">
        <f t="shared" si="4"/>
        <v>0</v>
      </c>
      <c r="M44" s="17">
        <f>IF(ISBLANK(J44),"",J44+K44)</f>
        <v>0</v>
      </c>
    </row>
    <row r="45" spans="1:13" ht="12.75" customHeight="1" thickBot="1">
      <c r="A45" s="103"/>
      <c r="B45" s="22">
        <v>3</v>
      </c>
      <c r="C45" s="23"/>
      <c r="D45" s="23"/>
      <c r="E45" s="24"/>
      <c r="F45" s="25">
        <f>IF(ISBLANK(C45),"",C45+D45)</f>
      </c>
      <c r="H45" s="96"/>
      <c r="I45" s="22">
        <f t="shared" si="4"/>
        <v>3</v>
      </c>
      <c r="J45" s="27">
        <f t="shared" si="4"/>
        <v>0</v>
      </c>
      <c r="K45" s="24">
        <f t="shared" si="4"/>
        <v>0</v>
      </c>
      <c r="L45" s="24">
        <f t="shared" si="4"/>
        <v>0</v>
      </c>
      <c r="M45" s="25">
        <f>IF(ISBLANK(J45),"",J45+K45)</f>
        <v>0</v>
      </c>
    </row>
    <row r="46" spans="1:13" ht="16.5" customHeight="1" thickBot="1" thickTop="1">
      <c r="A46" s="104"/>
      <c r="B46" s="18" t="s">
        <v>5</v>
      </c>
      <c r="C46" s="19">
        <f>IF(ISNUMBER(C42),SUM(C42:C45),"")</f>
      </c>
      <c r="D46" s="19">
        <f>IF(ISNUMBER(D42),SUM(D42:D45),"")</f>
      </c>
      <c r="E46" s="20">
        <f>IF(ISNUMBER(E42),SUM(E42:E45),"")</f>
      </c>
      <c r="F46" s="21">
        <f>IF(ISNUMBER(F42),SUM(F42:F45),"")</f>
      </c>
      <c r="H46" s="97"/>
      <c r="I46" s="18" t="s">
        <v>5</v>
      </c>
      <c r="J46" s="26">
        <f>IF(ISNUMBER(J42),SUM(J42:J45),"")</f>
        <v>0</v>
      </c>
      <c r="K46" s="20">
        <f>IF(ISNUMBER(K42),SUM(K42:K45),"")</f>
        <v>0</v>
      </c>
      <c r="L46" s="20">
        <f>IF(ISNUMBER(L42),SUM(L42:L45),"")</f>
        <v>0</v>
      </c>
      <c r="M46" s="21">
        <f>IF(ISNUMBER(M42),SUM(M42:M45),"")</f>
        <v>0</v>
      </c>
    </row>
    <row r="47" spans="1:13" ht="12.75" customHeight="1">
      <c r="A47" s="102"/>
      <c r="B47" s="8">
        <v>2</v>
      </c>
      <c r="C47" s="9"/>
      <c r="D47" s="9"/>
      <c r="E47" s="14"/>
      <c r="F47" s="16">
        <f>IF(ISBLANK(C47),"",C47+D47)</f>
      </c>
      <c r="H47" s="95">
        <f>A47</f>
        <v>0</v>
      </c>
      <c r="I47" s="8">
        <f>B47</f>
        <v>2</v>
      </c>
      <c r="J47" s="12">
        <f>C47</f>
        <v>0</v>
      </c>
      <c r="K47" s="14">
        <f>D47</f>
        <v>0</v>
      </c>
      <c r="L47" s="14">
        <f>E47</f>
        <v>0</v>
      </c>
      <c r="M47" s="16">
        <f>IF(ISBLANK(J47),"",J47+K47)</f>
        <v>0</v>
      </c>
    </row>
    <row r="48" spans="1:13" ht="12.75" customHeight="1">
      <c r="A48" s="103"/>
      <c r="B48" s="10">
        <v>1</v>
      </c>
      <c r="C48" s="11"/>
      <c r="D48" s="11"/>
      <c r="E48" s="15"/>
      <c r="F48" s="17">
        <f>IF(ISBLANK(C48),"",C48+D48)</f>
      </c>
      <c r="H48" s="96"/>
      <c r="I48" s="10">
        <f aca="true" t="shared" si="5" ref="I48:L50">B48</f>
        <v>1</v>
      </c>
      <c r="J48" s="13">
        <f t="shared" si="5"/>
        <v>0</v>
      </c>
      <c r="K48" s="15">
        <f t="shared" si="5"/>
        <v>0</v>
      </c>
      <c r="L48" s="15">
        <f t="shared" si="5"/>
        <v>0</v>
      </c>
      <c r="M48" s="17">
        <f>IF(ISBLANK(J48),"",J48+K48)</f>
        <v>0</v>
      </c>
    </row>
    <row r="49" spans="1:13" ht="12.75" customHeight="1">
      <c r="A49" s="103"/>
      <c r="B49" s="10">
        <v>3</v>
      </c>
      <c r="C49" s="11"/>
      <c r="D49" s="11"/>
      <c r="E49" s="15"/>
      <c r="F49" s="17">
        <f>IF(ISBLANK(C49),"",C49+D49)</f>
      </c>
      <c r="H49" s="96"/>
      <c r="I49" s="10">
        <f t="shared" si="5"/>
        <v>3</v>
      </c>
      <c r="J49" s="13">
        <f t="shared" si="5"/>
        <v>0</v>
      </c>
      <c r="K49" s="15">
        <f t="shared" si="5"/>
        <v>0</v>
      </c>
      <c r="L49" s="15">
        <f t="shared" si="5"/>
        <v>0</v>
      </c>
      <c r="M49" s="17">
        <f>IF(ISBLANK(J49),"",J49+K49)</f>
        <v>0</v>
      </c>
    </row>
    <row r="50" spans="1:13" ht="12.75" customHeight="1" thickBot="1">
      <c r="A50" s="103"/>
      <c r="B50" s="22">
        <v>4</v>
      </c>
      <c r="C50" s="23"/>
      <c r="D50" s="23"/>
      <c r="E50" s="24"/>
      <c r="F50" s="25">
        <f>IF(ISBLANK(C50),"",C50+D50)</f>
      </c>
      <c r="H50" s="96"/>
      <c r="I50" s="22">
        <f t="shared" si="5"/>
        <v>4</v>
      </c>
      <c r="J50" s="27">
        <f t="shared" si="5"/>
        <v>0</v>
      </c>
      <c r="K50" s="24">
        <f t="shared" si="5"/>
        <v>0</v>
      </c>
      <c r="L50" s="24">
        <f t="shared" si="5"/>
        <v>0</v>
      </c>
      <c r="M50" s="25">
        <f>IF(ISBLANK(J50),"",J50+K50)</f>
        <v>0</v>
      </c>
    </row>
    <row r="51" spans="1:13" ht="16.5" customHeight="1" thickBot="1" thickTop="1">
      <c r="A51" s="104"/>
      <c r="B51" s="18" t="s">
        <v>5</v>
      </c>
      <c r="C51" s="19">
        <f>IF(ISNUMBER(C47),SUM(C47:C50),"")</f>
      </c>
      <c r="D51" s="19">
        <f>IF(ISNUMBER(D47),SUM(D47:D50),"")</f>
      </c>
      <c r="E51" s="20">
        <f>IF(ISNUMBER(E47),SUM(E47:E50),"")</f>
      </c>
      <c r="F51" s="21">
        <f>IF(ISNUMBER(F47),SUM(F47:F50),"")</f>
      </c>
      <c r="H51" s="97"/>
      <c r="I51" s="18" t="s">
        <v>5</v>
      </c>
      <c r="J51" s="26">
        <f>IF(ISNUMBER(J47),SUM(J47:J50),"")</f>
        <v>0</v>
      </c>
      <c r="K51" s="20">
        <f>IF(ISNUMBER(K47),SUM(K47:K50),"")</f>
        <v>0</v>
      </c>
      <c r="L51" s="20">
        <f>IF(ISNUMBER(L47),SUM(L47:L50),"")</f>
        <v>0</v>
      </c>
      <c r="M51" s="21">
        <f>IF(ISNUMBER(M47),SUM(M47:M50),"")</f>
        <v>0</v>
      </c>
    </row>
    <row r="52" ht="13.5" thickBot="1"/>
    <row r="53" spans="1:13" s="28" customFormat="1" ht="21.75" customHeight="1" thickBot="1">
      <c r="A53" s="98" t="s">
        <v>8</v>
      </c>
      <c r="B53" s="99"/>
      <c r="C53" s="29" t="e">
        <f>SUM(C46+C51)</f>
        <v>#VALUE!</v>
      </c>
      <c r="D53" s="29" t="e">
        <f>SUM(D46+D51)</f>
        <v>#VALUE!</v>
      </c>
      <c r="E53" s="29" t="e">
        <f>SUM(E46+E51)</f>
        <v>#VALUE!</v>
      </c>
      <c r="F53" s="32" t="e">
        <f>SUM(F46+F51)</f>
        <v>#VALUE!</v>
      </c>
      <c r="H53" s="98" t="s">
        <v>8</v>
      </c>
      <c r="I53" s="99"/>
      <c r="J53" s="30">
        <f>J46+J51</f>
        <v>0</v>
      </c>
      <c r="K53" s="30">
        <f>K46+K51</f>
        <v>0</v>
      </c>
      <c r="L53" s="30">
        <f>L46+L51</f>
        <v>0</v>
      </c>
      <c r="M53" s="31">
        <f>M46+M51</f>
        <v>0</v>
      </c>
    </row>
  </sheetData>
  <sheetProtection/>
  <mergeCells count="48">
    <mergeCell ref="A42:A46"/>
    <mergeCell ref="H42:H46"/>
    <mergeCell ref="A47:A51"/>
    <mergeCell ref="H47:H51"/>
    <mergeCell ref="A53:B53"/>
    <mergeCell ref="H53:I53"/>
    <mergeCell ref="A37:F37"/>
    <mergeCell ref="H37:M37"/>
    <mergeCell ref="B38:F38"/>
    <mergeCell ref="I38:M38"/>
    <mergeCell ref="A39:A40"/>
    <mergeCell ref="B39:B40"/>
    <mergeCell ref="C39:F39"/>
    <mergeCell ref="H39:H40"/>
    <mergeCell ref="I39:I40"/>
    <mergeCell ref="J39:M39"/>
    <mergeCell ref="A24:A28"/>
    <mergeCell ref="H24:H28"/>
    <mergeCell ref="A29:A33"/>
    <mergeCell ref="H29:H33"/>
    <mergeCell ref="A35:B35"/>
    <mergeCell ref="H35:I35"/>
    <mergeCell ref="A19:F19"/>
    <mergeCell ref="H19:M19"/>
    <mergeCell ref="B20:F20"/>
    <mergeCell ref="I20:M20"/>
    <mergeCell ref="A21:A22"/>
    <mergeCell ref="B21:B22"/>
    <mergeCell ref="C21:F21"/>
    <mergeCell ref="H21:H22"/>
    <mergeCell ref="I21:I22"/>
    <mergeCell ref="J21:M21"/>
    <mergeCell ref="A6:A10"/>
    <mergeCell ref="H6:H10"/>
    <mergeCell ref="A11:A15"/>
    <mergeCell ref="H11:H15"/>
    <mergeCell ref="A17:B17"/>
    <mergeCell ref="H17:I17"/>
    <mergeCell ref="A1:F1"/>
    <mergeCell ref="H1:M1"/>
    <mergeCell ref="B2:F2"/>
    <mergeCell ref="I2:M2"/>
    <mergeCell ref="A3:A4"/>
    <mergeCell ref="B3:B4"/>
    <mergeCell ref="C3:F3"/>
    <mergeCell ref="H3:H4"/>
    <mergeCell ref="I3:I4"/>
    <mergeCell ref="J3:M3"/>
  </mergeCells>
  <printOptions horizontalCentered="1" verticalCentered="1"/>
  <pageMargins left="0.3937007874015748" right="0.3937007874015748" top="0.6692913385826772" bottom="0.35433070866141736" header="0.2755905511811024" footer="0.2362204724409449"/>
  <pageSetup orientation="portrait" paperSize="9" scale="90" r:id="rId10"/>
  <legacyDrawing r:id="rId9"/>
  <oleObjects>
    <oleObject progId="Document" shapeId="380000" r:id="rId1"/>
    <oleObject progId="Document" shapeId="380001" r:id="rId2"/>
    <oleObject progId="Document" shapeId="380002" r:id="rId3"/>
    <oleObject progId="Document" shapeId="380003" r:id="rId4"/>
    <oleObject progId="Document" shapeId="380004" r:id="rId5"/>
    <oleObject progId="Document" shapeId="380005" r:id="rId6"/>
    <oleObject progId="Document" shapeId="380006" r:id="rId7"/>
    <oleObject progId="Document" shapeId="380007" r:id="rId8"/>
  </oleObjects>
</worksheet>
</file>

<file path=xl/worksheets/sheet39.xml><?xml version="1.0" encoding="utf-8"?>
<worksheet xmlns="http://schemas.openxmlformats.org/spreadsheetml/2006/main" xmlns:r="http://schemas.openxmlformats.org/officeDocument/2006/relationships">
  <dimension ref="A1:F21"/>
  <sheetViews>
    <sheetView showGridLines="0" zoomScalePageLayoutView="0" workbookViewId="0" topLeftCell="A13">
      <selection activeCell="C18" sqref="C18"/>
    </sheetView>
  </sheetViews>
  <sheetFormatPr defaultColWidth="9.140625" defaultRowHeight="15"/>
  <cols>
    <col min="1" max="1" width="4.7109375" style="37" customWidth="1"/>
    <col min="2" max="2" width="26.8515625" style="37" customWidth="1"/>
    <col min="3" max="5" width="10.7109375" style="37" customWidth="1"/>
    <col min="6" max="6" width="4.7109375" style="37" customWidth="1"/>
    <col min="7" max="16384" width="9.140625" style="37" customWidth="1"/>
  </cols>
  <sheetData>
    <row r="1" spans="1:6" ht="55.5" customHeight="1" thickBot="1">
      <c r="A1" s="34"/>
      <c r="B1" s="35"/>
      <c r="C1" s="35"/>
      <c r="D1" s="35"/>
      <c r="E1" s="35"/>
      <c r="F1" s="36"/>
    </row>
    <row r="2" spans="1:6" ht="27.75" customHeight="1" thickBot="1">
      <c r="A2" s="38"/>
      <c r="B2" s="64" t="s">
        <v>13</v>
      </c>
      <c r="C2" s="118">
        <f>'zápis 19'!B2</f>
        <v>0</v>
      </c>
      <c r="D2" s="118"/>
      <c r="E2" s="119"/>
      <c r="F2" s="39"/>
    </row>
    <row r="3" spans="1:6" ht="27.75" customHeight="1" thickBot="1">
      <c r="A3" s="38"/>
      <c r="B3" s="65" t="s">
        <v>9</v>
      </c>
      <c r="C3" s="53" t="s">
        <v>10</v>
      </c>
      <c r="D3" s="40" t="s">
        <v>11</v>
      </c>
      <c r="E3" s="41" t="s">
        <v>12</v>
      </c>
      <c r="F3" s="39"/>
    </row>
    <row r="4" spans="1:6" ht="27.75" customHeight="1" thickTop="1">
      <c r="A4" s="38"/>
      <c r="B4" s="69">
        <f>'zápis 19'!A6</f>
        <v>0</v>
      </c>
      <c r="C4" s="55">
        <f>'zápis 19'!C10</f>
      </c>
      <c r="D4" s="55">
        <f>'zápis 19'!D10</f>
      </c>
      <c r="E4" s="43">
        <f>SUM(C4:D4)</f>
        <v>0</v>
      </c>
      <c r="F4" s="39"/>
    </row>
    <row r="5" spans="1:6" ht="27.75" customHeight="1" thickBot="1">
      <c r="A5" s="38"/>
      <c r="B5" s="62">
        <f>'zápis 19'!A11</f>
        <v>0</v>
      </c>
      <c r="C5" s="54">
        <f>'zápis 19'!C15</f>
      </c>
      <c r="D5" s="54">
        <f>'zápis 19'!D15</f>
      </c>
      <c r="E5" s="52">
        <f>SUM(C5:D5)</f>
        <v>0</v>
      </c>
      <c r="F5" s="39"/>
    </row>
    <row r="6" spans="1:6" ht="27.75" customHeight="1" thickBot="1">
      <c r="A6" s="38"/>
      <c r="B6" s="66" t="s">
        <v>8</v>
      </c>
      <c r="C6" s="63">
        <f>SUM(C4:C5)</f>
        <v>0</v>
      </c>
      <c r="D6" s="47">
        <f>SUM(D4:D5)</f>
        <v>0</v>
      </c>
      <c r="E6" s="46">
        <f>SUM(E4:E5)</f>
        <v>0</v>
      </c>
      <c r="F6" s="39"/>
    </row>
    <row r="7" spans="1:6" ht="27.75" customHeight="1">
      <c r="A7" s="48"/>
      <c r="B7" s="49"/>
      <c r="C7" s="50"/>
      <c r="D7" s="50"/>
      <c r="E7" s="50"/>
      <c r="F7" s="51"/>
    </row>
    <row r="8" spans="1:6" ht="55.5" customHeight="1" thickBot="1">
      <c r="A8" s="34"/>
      <c r="B8" s="35"/>
      <c r="C8" s="35"/>
      <c r="D8" s="35"/>
      <c r="E8" s="35"/>
      <c r="F8" s="36"/>
    </row>
    <row r="9" spans="1:6" ht="27.75" customHeight="1" thickBot="1">
      <c r="A9" s="38"/>
      <c r="B9" s="64" t="s">
        <v>13</v>
      </c>
      <c r="C9" s="116">
        <f>'zápis 19'!B20</f>
        <v>0</v>
      </c>
      <c r="D9" s="116"/>
      <c r="E9" s="117"/>
      <c r="F9" s="39"/>
    </row>
    <row r="10" spans="1:6" ht="27.75" customHeight="1" thickBot="1">
      <c r="A10" s="38"/>
      <c r="B10" s="65" t="s">
        <v>9</v>
      </c>
      <c r="C10" s="53" t="s">
        <v>10</v>
      </c>
      <c r="D10" s="40" t="s">
        <v>11</v>
      </c>
      <c r="E10" s="41" t="s">
        <v>12</v>
      </c>
      <c r="F10" s="39"/>
    </row>
    <row r="11" spans="1:6" ht="27.75" customHeight="1" thickTop="1">
      <c r="A11" s="38"/>
      <c r="B11" s="68">
        <f>'zápis 19'!A24</f>
        <v>0</v>
      </c>
      <c r="C11" s="55">
        <f>'zápis 19'!C28</f>
      </c>
      <c r="D11" s="42">
        <f>'zápis 19'!D28</f>
      </c>
      <c r="E11" s="43">
        <f>SUM(C11:D11)</f>
        <v>0</v>
      </c>
      <c r="F11" s="39"/>
    </row>
    <row r="12" spans="1:6" ht="27.75" customHeight="1" thickBot="1">
      <c r="A12" s="38"/>
      <c r="B12" s="68">
        <f>'zápis 19'!A29</f>
        <v>0</v>
      </c>
      <c r="C12" s="67">
        <f>'zápis 19'!C33</f>
      </c>
      <c r="D12" s="44">
        <f>'zápis 19'!D33</f>
      </c>
      <c r="E12" s="45">
        <f>SUM(C12:D12)</f>
        <v>0</v>
      </c>
      <c r="F12" s="39"/>
    </row>
    <row r="13" spans="1:6" ht="27.75" customHeight="1" thickBot="1">
      <c r="A13" s="38"/>
      <c r="B13" s="66" t="s">
        <v>8</v>
      </c>
      <c r="C13" s="63">
        <f>SUM(C11:C12)</f>
        <v>0</v>
      </c>
      <c r="D13" s="46">
        <f>SUM(D11:D12)</f>
        <v>0</v>
      </c>
      <c r="E13" s="46">
        <f>SUM(E11:E12)</f>
        <v>0</v>
      </c>
      <c r="F13" s="39"/>
    </row>
    <row r="14" spans="1:6" ht="27.75" customHeight="1">
      <c r="A14" s="48"/>
      <c r="B14" s="49"/>
      <c r="C14" s="50"/>
      <c r="D14" s="50"/>
      <c r="E14" s="50"/>
      <c r="F14" s="51"/>
    </row>
    <row r="15" spans="1:6" ht="55.5" customHeight="1" thickBot="1">
      <c r="A15" s="34"/>
      <c r="B15" s="35"/>
      <c r="C15" s="35"/>
      <c r="D15" s="35"/>
      <c r="E15" s="35"/>
      <c r="F15" s="36"/>
    </row>
    <row r="16" spans="1:6" ht="27.75" customHeight="1" thickBot="1">
      <c r="A16" s="38"/>
      <c r="B16" s="64" t="s">
        <v>13</v>
      </c>
      <c r="C16" s="116">
        <f>'zápis 19'!B38</f>
        <v>0</v>
      </c>
      <c r="D16" s="116"/>
      <c r="E16" s="117"/>
      <c r="F16" s="39"/>
    </row>
    <row r="17" spans="1:6" ht="27.75" customHeight="1" thickBot="1">
      <c r="A17" s="38"/>
      <c r="B17" s="65" t="s">
        <v>9</v>
      </c>
      <c r="C17" s="53" t="s">
        <v>10</v>
      </c>
      <c r="D17" s="40" t="s">
        <v>11</v>
      </c>
      <c r="E17" s="41" t="s">
        <v>12</v>
      </c>
      <c r="F17" s="39"/>
    </row>
    <row r="18" spans="1:6" ht="27.75" customHeight="1" thickTop="1">
      <c r="A18" s="38"/>
      <c r="B18" s="68">
        <f>'zápis 19'!A42</f>
        <v>0</v>
      </c>
      <c r="C18" s="55">
        <f>'zápis 19'!C46</f>
      </c>
      <c r="D18" s="42">
        <f>'zápis 19'!D46</f>
      </c>
      <c r="E18" s="43">
        <f>SUM(C18:D18)</f>
        <v>0</v>
      </c>
      <c r="F18" s="39"/>
    </row>
    <row r="19" spans="1:6" ht="27.75" customHeight="1" thickBot="1">
      <c r="A19" s="38"/>
      <c r="B19" s="68">
        <f>'zápis 19'!A47</f>
        <v>0</v>
      </c>
      <c r="C19" s="67">
        <f>'zápis 19'!C51</f>
      </c>
      <c r="D19" s="44">
        <f>'zápis 19'!D51</f>
      </c>
      <c r="E19" s="45">
        <f>SUM(C19:D19)</f>
        <v>0</v>
      </c>
      <c r="F19" s="39"/>
    </row>
    <row r="20" spans="1:6" ht="27.75" customHeight="1" thickBot="1">
      <c r="A20" s="38"/>
      <c r="B20" s="66" t="s">
        <v>8</v>
      </c>
      <c r="C20" s="63">
        <f>SUM(C18:C19)</f>
        <v>0</v>
      </c>
      <c r="D20" s="46">
        <f>SUM(D18:D19)</f>
        <v>0</v>
      </c>
      <c r="E20" s="46">
        <f>SUM(E18:E19)</f>
        <v>0</v>
      </c>
      <c r="F20" s="39"/>
    </row>
    <row r="21" spans="1:6" ht="27.75" customHeight="1">
      <c r="A21" s="48"/>
      <c r="B21" s="49"/>
      <c r="C21" s="50"/>
      <c r="D21" s="50"/>
      <c r="E21" s="50"/>
      <c r="F21" s="51"/>
    </row>
  </sheetData>
  <sheetProtection/>
  <mergeCells count="3">
    <mergeCell ref="C2:E2"/>
    <mergeCell ref="C9:E9"/>
    <mergeCell ref="C16:E16"/>
  </mergeCells>
  <printOptions horizontalCentered="1" verticalCentered="1"/>
  <pageMargins left="0.7874015748031497" right="0.7874015748031497" top="0.2362204724409449" bottom="0.2362204724409449" header="0.2362204724409449" footer="0.275590551181102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0">
      <selection activeCell="O49" sqref="O49"/>
    </sheetView>
  </sheetViews>
  <sheetFormatPr defaultColWidth="9.140625" defaultRowHeight="15"/>
  <cols>
    <col min="1" max="1" width="14.8515625" style="4" customWidth="1"/>
    <col min="2" max="6" width="7.140625" style="4" customWidth="1"/>
    <col min="7" max="7" width="1.57421875" style="4" customWidth="1"/>
    <col min="8" max="8" width="14.8515625" style="4" customWidth="1"/>
    <col min="9" max="13" width="7.140625" style="4" customWidth="1"/>
    <col min="14" max="16384" width="9.140625" style="4" customWidth="1"/>
  </cols>
  <sheetData>
    <row r="1" spans="1:13" s="2" customFormat="1" ht="34.5" customHeight="1" thickBot="1">
      <c r="A1" s="105" t="s">
        <v>58</v>
      </c>
      <c r="B1" s="105"/>
      <c r="C1" s="105"/>
      <c r="D1" s="105"/>
      <c r="E1" s="105"/>
      <c r="F1" s="105"/>
      <c r="G1" s="1"/>
      <c r="H1" s="105" t="s">
        <v>58</v>
      </c>
      <c r="I1" s="105"/>
      <c r="J1" s="105"/>
      <c r="K1" s="105"/>
      <c r="L1" s="105"/>
      <c r="M1" s="105"/>
    </row>
    <row r="2" spans="1:13" ht="25.5" customHeight="1" thickBot="1">
      <c r="A2" s="33" t="s">
        <v>4</v>
      </c>
      <c r="B2" s="111" t="s">
        <v>68</v>
      </c>
      <c r="C2" s="111"/>
      <c r="D2" s="111"/>
      <c r="E2" s="111"/>
      <c r="F2" s="112"/>
      <c r="G2" s="3"/>
      <c r="H2" s="33" t="s">
        <v>4</v>
      </c>
      <c r="I2" s="111" t="str">
        <f>B2</f>
        <v>NOVÝ JIČÍN 2</v>
      </c>
      <c r="J2" s="111"/>
      <c r="K2" s="111"/>
      <c r="L2" s="111"/>
      <c r="M2" s="112"/>
    </row>
    <row r="3" spans="1:13" ht="12.75" customHeight="1">
      <c r="A3" s="109" t="s">
        <v>0</v>
      </c>
      <c r="B3" s="100" t="s">
        <v>1</v>
      </c>
      <c r="C3" s="106" t="s">
        <v>2</v>
      </c>
      <c r="D3" s="107"/>
      <c r="E3" s="107"/>
      <c r="F3" s="108"/>
      <c r="H3" s="109" t="s">
        <v>0</v>
      </c>
      <c r="I3" s="100" t="s">
        <v>1</v>
      </c>
      <c r="J3" s="106" t="s">
        <v>2</v>
      </c>
      <c r="K3" s="107"/>
      <c r="L3" s="107"/>
      <c r="M3" s="108"/>
    </row>
    <row r="4" spans="1:13" ht="13.5" thickBot="1">
      <c r="A4" s="110"/>
      <c r="B4" s="101"/>
      <c r="C4" s="5" t="s">
        <v>3</v>
      </c>
      <c r="D4" s="6" t="s">
        <v>6</v>
      </c>
      <c r="E4" s="6" t="s">
        <v>7</v>
      </c>
      <c r="F4" s="7" t="s">
        <v>8</v>
      </c>
      <c r="H4" s="110"/>
      <c r="I4" s="101"/>
      <c r="J4" s="5" t="s">
        <v>3</v>
      </c>
      <c r="K4" s="6" t="s">
        <v>6</v>
      </c>
      <c r="L4" s="6" t="s">
        <v>7</v>
      </c>
      <c r="M4" s="7" t="s">
        <v>8</v>
      </c>
    </row>
    <row r="5" spans="1:8" ht="13.5" thickBot="1">
      <c r="A5" s="3"/>
      <c r="H5" s="3"/>
    </row>
    <row r="6" spans="1:13" ht="12.75" customHeight="1">
      <c r="A6" s="120" t="s">
        <v>69</v>
      </c>
      <c r="B6" s="8"/>
      <c r="C6" s="9">
        <v>77</v>
      </c>
      <c r="D6" s="9">
        <v>35</v>
      </c>
      <c r="E6" s="14">
        <v>3</v>
      </c>
      <c r="F6" s="16">
        <f>IF(ISBLANK(C6),"",C6+D6)</f>
        <v>112</v>
      </c>
      <c r="H6" s="95" t="str">
        <f>A6</f>
        <v>Telčarová Eva</v>
      </c>
      <c r="I6" s="8">
        <f>B6</f>
        <v>0</v>
      </c>
      <c r="J6" s="12">
        <f>C6</f>
        <v>77</v>
      </c>
      <c r="K6" s="14">
        <f>D6</f>
        <v>35</v>
      </c>
      <c r="L6" s="14">
        <f>E6</f>
        <v>3</v>
      </c>
      <c r="M6" s="16">
        <f>IF(ISBLANK(J6),"",J6+K6)</f>
        <v>112</v>
      </c>
    </row>
    <row r="7" spans="1:13" ht="12.75" customHeight="1">
      <c r="A7" s="114"/>
      <c r="B7" s="10"/>
      <c r="C7" s="11">
        <v>85</v>
      </c>
      <c r="D7" s="11">
        <v>24</v>
      </c>
      <c r="E7" s="15">
        <v>4</v>
      </c>
      <c r="F7" s="17">
        <f>IF(ISBLANK(C7),"",C7+D7)</f>
        <v>109</v>
      </c>
      <c r="H7" s="96"/>
      <c r="I7" s="10">
        <f aca="true" t="shared" si="0" ref="I7:L9">B7</f>
        <v>0</v>
      </c>
      <c r="J7" s="13">
        <f t="shared" si="0"/>
        <v>85</v>
      </c>
      <c r="K7" s="15">
        <f t="shared" si="0"/>
        <v>24</v>
      </c>
      <c r="L7" s="15">
        <f t="shared" si="0"/>
        <v>4</v>
      </c>
      <c r="M7" s="17">
        <f>IF(ISBLANK(J7),"",J7+K7)</f>
        <v>109</v>
      </c>
    </row>
    <row r="8" spans="1:13" ht="12.75" customHeight="1">
      <c r="A8" s="114"/>
      <c r="B8" s="10"/>
      <c r="C8" s="11">
        <v>69</v>
      </c>
      <c r="D8" s="11">
        <v>34</v>
      </c>
      <c r="E8" s="15">
        <v>4</v>
      </c>
      <c r="F8" s="17">
        <f>IF(ISBLANK(C8),"",C8+D8)</f>
        <v>103</v>
      </c>
      <c r="H8" s="96"/>
      <c r="I8" s="10">
        <f t="shared" si="0"/>
        <v>0</v>
      </c>
      <c r="J8" s="13">
        <f t="shared" si="0"/>
        <v>69</v>
      </c>
      <c r="K8" s="15">
        <f t="shared" si="0"/>
        <v>34</v>
      </c>
      <c r="L8" s="15">
        <f t="shared" si="0"/>
        <v>4</v>
      </c>
      <c r="M8" s="17">
        <f>IF(ISBLANK(J8),"",J8+K8)</f>
        <v>103</v>
      </c>
    </row>
    <row r="9" spans="1:13" ht="12.75" customHeight="1" thickBot="1">
      <c r="A9" s="114"/>
      <c r="B9" s="22"/>
      <c r="C9" s="23">
        <v>82</v>
      </c>
      <c r="D9" s="23">
        <v>34</v>
      </c>
      <c r="E9" s="24">
        <v>4</v>
      </c>
      <c r="F9" s="25">
        <f>IF(ISBLANK(C9),"",C9+D9)</f>
        <v>116</v>
      </c>
      <c r="H9" s="96"/>
      <c r="I9" s="22">
        <f t="shared" si="0"/>
        <v>0</v>
      </c>
      <c r="J9" s="27">
        <f t="shared" si="0"/>
        <v>82</v>
      </c>
      <c r="K9" s="24">
        <f t="shared" si="0"/>
        <v>34</v>
      </c>
      <c r="L9" s="24">
        <f t="shared" si="0"/>
        <v>4</v>
      </c>
      <c r="M9" s="25">
        <f>IF(ISBLANK(J9),"",J9+K9)</f>
        <v>116</v>
      </c>
    </row>
    <row r="10" spans="1:13" ht="16.5" customHeight="1" thickBot="1" thickTop="1">
      <c r="A10" s="115"/>
      <c r="B10" s="18" t="s">
        <v>5</v>
      </c>
      <c r="C10" s="19">
        <f>SUM(C6:C9)</f>
        <v>313</v>
      </c>
      <c r="D10" s="19">
        <f>SUM(D6:D9)</f>
        <v>127</v>
      </c>
      <c r="E10" s="20">
        <f>SUM(E6:E9)</f>
        <v>15</v>
      </c>
      <c r="F10" s="21">
        <f>IF(ISNUMBER(F6),SUM(F6:F9),"")</f>
        <v>440</v>
      </c>
      <c r="H10" s="97"/>
      <c r="I10" s="18" t="s">
        <v>5</v>
      </c>
      <c r="J10" s="26">
        <f>IF(ISNUMBER(J6),SUM(J6:J9),"")</f>
        <v>313</v>
      </c>
      <c r="K10" s="20">
        <f>IF(ISNUMBER(K6),SUM(K6:K9),"")</f>
        <v>127</v>
      </c>
      <c r="L10" s="20">
        <f>IF(ISNUMBER(L6),SUM(L6:L9),"")</f>
        <v>15</v>
      </c>
      <c r="M10" s="21">
        <f>IF(ISNUMBER(M6),SUM(M6:M9),"")</f>
        <v>440</v>
      </c>
    </row>
    <row r="11" spans="1:13" ht="12.75" customHeight="1">
      <c r="A11" s="102" t="s">
        <v>70</v>
      </c>
      <c r="B11" s="8"/>
      <c r="C11" s="9">
        <v>81</v>
      </c>
      <c r="D11" s="9">
        <v>39</v>
      </c>
      <c r="E11" s="14">
        <v>3</v>
      </c>
      <c r="F11" s="16">
        <f>IF(ISBLANK(C11),"",C11+D11)</f>
        <v>120</v>
      </c>
      <c r="H11" s="95" t="str">
        <f>A11</f>
        <v>Pavlištiková Šárka</v>
      </c>
      <c r="I11" s="8">
        <f>B11</f>
        <v>0</v>
      </c>
      <c r="J11" s="12">
        <f>C11</f>
        <v>81</v>
      </c>
      <c r="K11" s="14">
        <f>D11</f>
        <v>39</v>
      </c>
      <c r="L11" s="14">
        <f>E11</f>
        <v>3</v>
      </c>
      <c r="M11" s="16">
        <f>IF(ISBLANK(J11),"",J11+K11)</f>
        <v>120</v>
      </c>
    </row>
    <row r="12" spans="1:13" ht="12.75" customHeight="1">
      <c r="A12" s="103"/>
      <c r="B12" s="10"/>
      <c r="C12" s="11">
        <v>90</v>
      </c>
      <c r="D12" s="11">
        <v>27</v>
      </c>
      <c r="E12" s="15">
        <v>5</v>
      </c>
      <c r="F12" s="17">
        <f>IF(ISBLANK(C12),"",C12+D12)</f>
        <v>117</v>
      </c>
      <c r="H12" s="96"/>
      <c r="I12" s="10">
        <f aca="true" t="shared" si="1" ref="I12:L14">B12</f>
        <v>0</v>
      </c>
      <c r="J12" s="13">
        <f t="shared" si="1"/>
        <v>90</v>
      </c>
      <c r="K12" s="15">
        <f t="shared" si="1"/>
        <v>27</v>
      </c>
      <c r="L12" s="15">
        <f t="shared" si="1"/>
        <v>5</v>
      </c>
      <c r="M12" s="17">
        <f>IF(ISBLANK(J12),"",J12+K12)</f>
        <v>117</v>
      </c>
    </row>
    <row r="13" spans="1:13" ht="12.75" customHeight="1">
      <c r="A13" s="103"/>
      <c r="B13" s="10"/>
      <c r="C13" s="11">
        <v>75</v>
      </c>
      <c r="D13" s="11">
        <v>31</v>
      </c>
      <c r="E13" s="15">
        <v>1</v>
      </c>
      <c r="F13" s="17">
        <f>IF(ISBLANK(C13),"",C13+D13)</f>
        <v>106</v>
      </c>
      <c r="H13" s="96"/>
      <c r="I13" s="10">
        <f t="shared" si="1"/>
        <v>0</v>
      </c>
      <c r="J13" s="13">
        <f t="shared" si="1"/>
        <v>75</v>
      </c>
      <c r="K13" s="15">
        <f t="shared" si="1"/>
        <v>31</v>
      </c>
      <c r="L13" s="15">
        <f t="shared" si="1"/>
        <v>1</v>
      </c>
      <c r="M13" s="17">
        <f>IF(ISBLANK(J13),"",J13+K13)</f>
        <v>106</v>
      </c>
    </row>
    <row r="14" spans="1:13" ht="12.75" customHeight="1" thickBot="1">
      <c r="A14" s="103"/>
      <c r="B14" s="22"/>
      <c r="C14" s="23">
        <v>73</v>
      </c>
      <c r="D14" s="23">
        <v>27</v>
      </c>
      <c r="E14" s="24">
        <v>4</v>
      </c>
      <c r="F14" s="25">
        <f>IF(ISBLANK(C14),"",C14+D14)</f>
        <v>100</v>
      </c>
      <c r="H14" s="96"/>
      <c r="I14" s="22">
        <f t="shared" si="1"/>
        <v>0</v>
      </c>
      <c r="J14" s="27">
        <f t="shared" si="1"/>
        <v>73</v>
      </c>
      <c r="K14" s="24">
        <f t="shared" si="1"/>
        <v>27</v>
      </c>
      <c r="L14" s="24">
        <f t="shared" si="1"/>
        <v>4</v>
      </c>
      <c r="M14" s="25">
        <f>IF(ISBLANK(J14),"",J14+K14)</f>
        <v>100</v>
      </c>
    </row>
    <row r="15" spans="1:13" ht="16.5" customHeight="1" thickBot="1" thickTop="1">
      <c r="A15" s="104"/>
      <c r="B15" s="18" t="s">
        <v>5</v>
      </c>
      <c r="C15" s="19">
        <f>IF(ISNUMBER(C11),SUM(C11:C14),"")</f>
        <v>319</v>
      </c>
      <c r="D15" s="19">
        <f>IF(ISNUMBER(D11),SUM(D11:D14),"")</f>
        <v>124</v>
      </c>
      <c r="E15" s="20">
        <f>IF(ISNUMBER(E11),SUM(E11:E14),"")</f>
        <v>13</v>
      </c>
      <c r="F15" s="21">
        <f>IF(ISNUMBER(F11),SUM(F11:F14),"")</f>
        <v>443</v>
      </c>
      <c r="H15" s="97"/>
      <c r="I15" s="18" t="s">
        <v>5</v>
      </c>
      <c r="J15" s="26">
        <f>IF(ISNUMBER(J11),SUM(J11:J14),"")</f>
        <v>319</v>
      </c>
      <c r="K15" s="20">
        <f>IF(ISNUMBER(K11),SUM(K11:K14),"")</f>
        <v>124</v>
      </c>
      <c r="L15" s="20">
        <f>IF(ISNUMBER(L11),SUM(L11:L14),"")</f>
        <v>13</v>
      </c>
      <c r="M15" s="21">
        <f>IF(ISNUMBER(M11),SUM(M11:M14),"")</f>
        <v>443</v>
      </c>
    </row>
    <row r="16" ht="13.5" thickBot="1"/>
    <row r="17" spans="1:13" s="28" customFormat="1" ht="21.75" customHeight="1" thickBot="1">
      <c r="A17" s="98" t="s">
        <v>8</v>
      </c>
      <c r="B17" s="99"/>
      <c r="C17" s="29">
        <f>SUM(C10+C15)</f>
        <v>632</v>
      </c>
      <c r="D17" s="29">
        <f>SUM(D10+D15)</f>
        <v>251</v>
      </c>
      <c r="E17" s="29">
        <f>SUM(E10+E15)</f>
        <v>28</v>
      </c>
      <c r="F17" s="32">
        <f>SUM(F10+F15)</f>
        <v>883</v>
      </c>
      <c r="H17" s="98" t="s">
        <v>8</v>
      </c>
      <c r="I17" s="99"/>
      <c r="J17" s="30">
        <f>J10+J15</f>
        <v>632</v>
      </c>
      <c r="K17" s="30">
        <f>K10+K15</f>
        <v>251</v>
      </c>
      <c r="L17" s="30">
        <f>L10+L15</f>
        <v>28</v>
      </c>
      <c r="M17" s="31">
        <f>M10+M15</f>
        <v>883</v>
      </c>
    </row>
    <row r="18" ht="31.5" customHeight="1"/>
    <row r="19" spans="1:13" s="2" customFormat="1" ht="34.5" customHeight="1" thickBot="1">
      <c r="A19" s="105" t="s">
        <v>58</v>
      </c>
      <c r="B19" s="105"/>
      <c r="C19" s="105"/>
      <c r="D19" s="105"/>
      <c r="E19" s="105"/>
      <c r="F19" s="105"/>
      <c r="G19" s="1"/>
      <c r="H19" s="105" t="s">
        <v>58</v>
      </c>
      <c r="I19" s="105"/>
      <c r="J19" s="105"/>
      <c r="K19" s="105"/>
      <c r="L19" s="105"/>
      <c r="M19" s="105"/>
    </row>
    <row r="20" spans="1:13" ht="25.5" customHeight="1" thickBot="1">
      <c r="A20" s="33" t="s">
        <v>4</v>
      </c>
      <c r="B20" s="111" t="s">
        <v>71</v>
      </c>
      <c r="C20" s="111"/>
      <c r="D20" s="111"/>
      <c r="E20" s="111"/>
      <c r="F20" s="112"/>
      <c r="G20" s="3"/>
      <c r="H20" s="33" t="s">
        <v>4</v>
      </c>
      <c r="I20" s="111" t="str">
        <f>B20</f>
        <v>ČD UZEL PŘEROV 1</v>
      </c>
      <c r="J20" s="111"/>
      <c r="K20" s="111"/>
      <c r="L20" s="111"/>
      <c r="M20" s="112"/>
    </row>
    <row r="21" spans="1:13" ht="12.75" customHeight="1">
      <c r="A21" s="109" t="s">
        <v>0</v>
      </c>
      <c r="B21" s="100" t="s">
        <v>1</v>
      </c>
      <c r="C21" s="106" t="s">
        <v>2</v>
      </c>
      <c r="D21" s="107"/>
      <c r="E21" s="107"/>
      <c r="F21" s="108"/>
      <c r="H21" s="109" t="s">
        <v>0</v>
      </c>
      <c r="I21" s="100" t="s">
        <v>1</v>
      </c>
      <c r="J21" s="106" t="s">
        <v>2</v>
      </c>
      <c r="K21" s="107"/>
      <c r="L21" s="107"/>
      <c r="M21" s="108"/>
    </row>
    <row r="22" spans="1:13" ht="13.5" thickBot="1">
      <c r="A22" s="110"/>
      <c r="B22" s="101"/>
      <c r="C22" s="5" t="s">
        <v>3</v>
      </c>
      <c r="D22" s="6" t="s">
        <v>6</v>
      </c>
      <c r="E22" s="6" t="s">
        <v>7</v>
      </c>
      <c r="F22" s="7" t="s">
        <v>8</v>
      </c>
      <c r="H22" s="110"/>
      <c r="I22" s="101"/>
      <c r="J22" s="5" t="s">
        <v>3</v>
      </c>
      <c r="K22" s="6" t="s">
        <v>6</v>
      </c>
      <c r="L22" s="6" t="s">
        <v>7</v>
      </c>
      <c r="M22" s="7" t="s">
        <v>8</v>
      </c>
    </row>
    <row r="23" spans="1:8" ht="13.5" thickBot="1">
      <c r="A23" s="3"/>
      <c r="H23" s="3"/>
    </row>
    <row r="24" spans="1:13" ht="12.75" customHeight="1">
      <c r="A24" s="102" t="s">
        <v>72</v>
      </c>
      <c r="B24" s="8"/>
      <c r="C24" s="9">
        <v>87</v>
      </c>
      <c r="D24" s="9">
        <v>42</v>
      </c>
      <c r="E24" s="14">
        <v>0</v>
      </c>
      <c r="F24" s="16">
        <f>IF(ISBLANK(C24),"",C24+D24)</f>
        <v>129</v>
      </c>
      <c r="H24" s="95" t="str">
        <f>A24</f>
        <v>Šistek Petr</v>
      </c>
      <c r="I24" s="8">
        <f>B24</f>
        <v>0</v>
      </c>
      <c r="J24" s="12">
        <f>C24</f>
        <v>87</v>
      </c>
      <c r="K24" s="14">
        <f>D24</f>
        <v>42</v>
      </c>
      <c r="L24" s="14">
        <f>E24</f>
        <v>0</v>
      </c>
      <c r="M24" s="16">
        <f>IF(ISBLANK(J24),"",J24+K24)</f>
        <v>129</v>
      </c>
    </row>
    <row r="25" spans="1:13" ht="12.75" customHeight="1">
      <c r="A25" s="103"/>
      <c r="B25" s="10"/>
      <c r="C25" s="11">
        <v>89</v>
      </c>
      <c r="D25" s="11">
        <v>50</v>
      </c>
      <c r="E25" s="15">
        <v>0</v>
      </c>
      <c r="F25" s="17">
        <f>IF(ISBLANK(C25),"",C25+D25)</f>
        <v>139</v>
      </c>
      <c r="H25" s="96"/>
      <c r="I25" s="10">
        <f aca="true" t="shared" si="2" ref="I25:L27">B25</f>
        <v>0</v>
      </c>
      <c r="J25" s="13">
        <f t="shared" si="2"/>
        <v>89</v>
      </c>
      <c r="K25" s="15">
        <f t="shared" si="2"/>
        <v>50</v>
      </c>
      <c r="L25" s="15">
        <f t="shared" si="2"/>
        <v>0</v>
      </c>
      <c r="M25" s="17">
        <f>IF(ISBLANK(J25),"",J25+K25)</f>
        <v>139</v>
      </c>
    </row>
    <row r="26" spans="1:13" ht="12.75" customHeight="1">
      <c r="A26" s="103"/>
      <c r="B26" s="10"/>
      <c r="C26" s="11">
        <v>79</v>
      </c>
      <c r="D26" s="11">
        <v>34</v>
      </c>
      <c r="E26" s="15">
        <v>2</v>
      </c>
      <c r="F26" s="17">
        <f>IF(ISBLANK(C26),"",C26+D26)</f>
        <v>113</v>
      </c>
      <c r="H26" s="96"/>
      <c r="I26" s="10">
        <f t="shared" si="2"/>
        <v>0</v>
      </c>
      <c r="J26" s="13">
        <f t="shared" si="2"/>
        <v>79</v>
      </c>
      <c r="K26" s="15">
        <f t="shared" si="2"/>
        <v>34</v>
      </c>
      <c r="L26" s="15">
        <f t="shared" si="2"/>
        <v>2</v>
      </c>
      <c r="M26" s="17">
        <f>IF(ISBLANK(J26),"",J26+K26)</f>
        <v>113</v>
      </c>
    </row>
    <row r="27" spans="1:13" ht="12.75" customHeight="1" thickBot="1">
      <c r="A27" s="103"/>
      <c r="B27" s="22"/>
      <c r="C27" s="23">
        <v>88</v>
      </c>
      <c r="D27" s="23">
        <v>38</v>
      </c>
      <c r="E27" s="24">
        <v>0</v>
      </c>
      <c r="F27" s="25">
        <f>IF(ISBLANK(C27),"",C27+D27)</f>
        <v>126</v>
      </c>
      <c r="H27" s="96"/>
      <c r="I27" s="22">
        <f t="shared" si="2"/>
        <v>0</v>
      </c>
      <c r="J27" s="27">
        <f t="shared" si="2"/>
        <v>88</v>
      </c>
      <c r="K27" s="24">
        <f t="shared" si="2"/>
        <v>38</v>
      </c>
      <c r="L27" s="24">
        <f t="shared" si="2"/>
        <v>0</v>
      </c>
      <c r="M27" s="25">
        <f>IF(ISBLANK(J27),"",J27+K27)</f>
        <v>126</v>
      </c>
    </row>
    <row r="28" spans="1:13" ht="16.5" customHeight="1" thickBot="1" thickTop="1">
      <c r="A28" s="104"/>
      <c r="B28" s="18" t="s">
        <v>5</v>
      </c>
      <c r="C28" s="19">
        <f>IF(ISNUMBER(C24),SUM(C24:C27),"")</f>
        <v>343</v>
      </c>
      <c r="D28" s="19">
        <f>IF(ISNUMBER(D24),SUM(D24:D27),"")</f>
        <v>164</v>
      </c>
      <c r="E28" s="20">
        <f>IF(ISNUMBER(E24),SUM(E24:E27),"")</f>
        <v>2</v>
      </c>
      <c r="F28" s="21">
        <f>IF(ISNUMBER(F24),SUM(F24:F27),"")</f>
        <v>507</v>
      </c>
      <c r="H28" s="97"/>
      <c r="I28" s="18" t="s">
        <v>5</v>
      </c>
      <c r="J28" s="26">
        <f>IF(ISNUMBER(J24),SUM(J24:J27),"")</f>
        <v>343</v>
      </c>
      <c r="K28" s="20">
        <f>IF(ISNUMBER(K24),SUM(K24:K27),"")</f>
        <v>164</v>
      </c>
      <c r="L28" s="20">
        <f>IF(ISNUMBER(L24),SUM(L24:L27),"")</f>
        <v>2</v>
      </c>
      <c r="M28" s="21">
        <f>IF(ISNUMBER(M24),SUM(M24:M27),"")</f>
        <v>507</v>
      </c>
    </row>
    <row r="29" spans="1:13" ht="12.75" customHeight="1">
      <c r="A29" s="102" t="s">
        <v>73</v>
      </c>
      <c r="B29" s="8"/>
      <c r="C29" s="9">
        <v>88</v>
      </c>
      <c r="D29" s="9">
        <v>43</v>
      </c>
      <c r="E29" s="14">
        <v>0</v>
      </c>
      <c r="F29" s="16">
        <f>IF(ISBLANK(C29),"",C29+D29)</f>
        <v>131</v>
      </c>
      <c r="H29" s="95" t="str">
        <f>A29</f>
        <v>Hnilica František</v>
      </c>
      <c r="I29" s="8">
        <f>B29</f>
        <v>0</v>
      </c>
      <c r="J29" s="12">
        <f>C29</f>
        <v>88</v>
      </c>
      <c r="K29" s="14">
        <f>D29</f>
        <v>43</v>
      </c>
      <c r="L29" s="14">
        <f>E29</f>
        <v>0</v>
      </c>
      <c r="M29" s="16">
        <f>IF(ISBLANK(J29),"",J29+K29)</f>
        <v>131</v>
      </c>
    </row>
    <row r="30" spans="1:13" ht="12.75" customHeight="1">
      <c r="A30" s="103"/>
      <c r="B30" s="10"/>
      <c r="C30" s="11">
        <v>85</v>
      </c>
      <c r="D30" s="11">
        <v>44</v>
      </c>
      <c r="E30" s="15">
        <v>0</v>
      </c>
      <c r="F30" s="17">
        <f>IF(ISBLANK(C30),"",C30+D30)</f>
        <v>129</v>
      </c>
      <c r="H30" s="96"/>
      <c r="I30" s="10">
        <f aca="true" t="shared" si="3" ref="I30:L32">B30</f>
        <v>0</v>
      </c>
      <c r="J30" s="13">
        <f t="shared" si="3"/>
        <v>85</v>
      </c>
      <c r="K30" s="15">
        <f t="shared" si="3"/>
        <v>44</v>
      </c>
      <c r="L30" s="15">
        <f t="shared" si="3"/>
        <v>0</v>
      </c>
      <c r="M30" s="17">
        <f>IF(ISBLANK(J30),"",J30+K30)</f>
        <v>129</v>
      </c>
    </row>
    <row r="31" spans="1:13" ht="12.75" customHeight="1">
      <c r="A31" s="103"/>
      <c r="B31" s="10"/>
      <c r="C31" s="11">
        <v>80</v>
      </c>
      <c r="D31" s="11">
        <v>50</v>
      </c>
      <c r="E31" s="15">
        <v>0</v>
      </c>
      <c r="F31" s="17">
        <f>IF(ISBLANK(C31),"",C31+D31)</f>
        <v>130</v>
      </c>
      <c r="H31" s="96"/>
      <c r="I31" s="10">
        <f t="shared" si="3"/>
        <v>0</v>
      </c>
      <c r="J31" s="13">
        <f t="shared" si="3"/>
        <v>80</v>
      </c>
      <c r="K31" s="15">
        <f t="shared" si="3"/>
        <v>50</v>
      </c>
      <c r="L31" s="15">
        <f t="shared" si="3"/>
        <v>0</v>
      </c>
      <c r="M31" s="17">
        <f>IF(ISBLANK(J31),"",J31+K31)</f>
        <v>130</v>
      </c>
    </row>
    <row r="32" spans="1:13" ht="12.75" customHeight="1" thickBot="1">
      <c r="A32" s="103"/>
      <c r="B32" s="22"/>
      <c r="C32" s="23">
        <v>82</v>
      </c>
      <c r="D32" s="23">
        <v>48</v>
      </c>
      <c r="E32" s="24">
        <v>1</v>
      </c>
      <c r="F32" s="25">
        <f>IF(ISBLANK(C32),"",C32+D32)</f>
        <v>130</v>
      </c>
      <c r="H32" s="96"/>
      <c r="I32" s="22">
        <f t="shared" si="3"/>
        <v>0</v>
      </c>
      <c r="J32" s="27">
        <f t="shared" si="3"/>
        <v>82</v>
      </c>
      <c r="K32" s="24">
        <f t="shared" si="3"/>
        <v>48</v>
      </c>
      <c r="L32" s="24">
        <f t="shared" si="3"/>
        <v>1</v>
      </c>
      <c r="M32" s="25">
        <f>IF(ISBLANK(J32),"",J32+K32)</f>
        <v>130</v>
      </c>
    </row>
    <row r="33" spans="1:13" ht="16.5" customHeight="1" thickBot="1" thickTop="1">
      <c r="A33" s="104"/>
      <c r="B33" s="18" t="s">
        <v>5</v>
      </c>
      <c r="C33" s="19">
        <f>IF(ISNUMBER(C29),SUM(C29:C32),"")</f>
        <v>335</v>
      </c>
      <c r="D33" s="19">
        <f>IF(ISNUMBER(D29),SUM(D29:D32),"")</f>
        <v>185</v>
      </c>
      <c r="E33" s="20">
        <f>IF(ISNUMBER(E29),SUM(E29:E32),"")</f>
        <v>1</v>
      </c>
      <c r="F33" s="21">
        <f>IF(ISNUMBER(F29),SUM(F29:F32),"")</f>
        <v>520</v>
      </c>
      <c r="H33" s="97"/>
      <c r="I33" s="18" t="s">
        <v>5</v>
      </c>
      <c r="J33" s="26">
        <f>IF(ISNUMBER(J29),SUM(J29:J32),"")</f>
        <v>335</v>
      </c>
      <c r="K33" s="20">
        <f>IF(ISNUMBER(K29),SUM(K29:K32),"")</f>
        <v>185</v>
      </c>
      <c r="L33" s="20">
        <f>IF(ISNUMBER(L29),SUM(L29:L32),"")</f>
        <v>1</v>
      </c>
      <c r="M33" s="21">
        <f>IF(ISNUMBER(M29),SUM(M29:M32),"")</f>
        <v>520</v>
      </c>
    </row>
    <row r="34" ht="13.5" thickBot="1"/>
    <row r="35" spans="1:13" s="28" customFormat="1" ht="21.75" customHeight="1" thickBot="1">
      <c r="A35" s="98" t="s">
        <v>8</v>
      </c>
      <c r="B35" s="99"/>
      <c r="C35" s="29">
        <f>SUM(C28+C33)</f>
        <v>678</v>
      </c>
      <c r="D35" s="29">
        <f>SUM(D28+D33)</f>
        <v>349</v>
      </c>
      <c r="E35" s="29">
        <f>SUM(E28+E33)</f>
        <v>3</v>
      </c>
      <c r="F35" s="32">
        <f>SUM(F28+F33)</f>
        <v>1027</v>
      </c>
      <c r="H35" s="98" t="s">
        <v>8</v>
      </c>
      <c r="I35" s="99"/>
      <c r="J35" s="30">
        <f>J28+J33</f>
        <v>678</v>
      </c>
      <c r="K35" s="30">
        <f>K28+K33</f>
        <v>349</v>
      </c>
      <c r="L35" s="30">
        <f>L28+L33</f>
        <v>3</v>
      </c>
      <c r="M35" s="31">
        <f>M28+M33</f>
        <v>1027</v>
      </c>
    </row>
    <row r="36" ht="31.5" customHeight="1"/>
    <row r="37" spans="1:13" s="2" customFormat="1" ht="34.5" customHeight="1" thickBot="1">
      <c r="A37" s="105" t="s">
        <v>58</v>
      </c>
      <c r="B37" s="105"/>
      <c r="C37" s="105"/>
      <c r="D37" s="105"/>
      <c r="E37" s="105"/>
      <c r="F37" s="105"/>
      <c r="G37" s="1"/>
      <c r="H37" s="105" t="s">
        <v>58</v>
      </c>
      <c r="I37" s="105"/>
      <c r="J37" s="105"/>
      <c r="K37" s="105"/>
      <c r="L37" s="105"/>
      <c r="M37" s="105"/>
    </row>
    <row r="38" spans="1:13" ht="25.5" customHeight="1" thickBot="1">
      <c r="A38" s="33" t="s">
        <v>4</v>
      </c>
      <c r="B38" s="111" t="s">
        <v>74</v>
      </c>
      <c r="C38" s="111"/>
      <c r="D38" s="111"/>
      <c r="E38" s="111"/>
      <c r="F38" s="112"/>
      <c r="G38" s="3"/>
      <c r="H38" s="33" t="s">
        <v>4</v>
      </c>
      <c r="I38" s="111" t="str">
        <f>B38</f>
        <v>ČD UZEL PŘEROV 2</v>
      </c>
      <c r="J38" s="111"/>
      <c r="K38" s="111"/>
      <c r="L38" s="111"/>
      <c r="M38" s="112"/>
    </row>
    <row r="39" spans="1:13" ht="12.75" customHeight="1">
      <c r="A39" s="109" t="s">
        <v>0</v>
      </c>
      <c r="B39" s="100" t="s">
        <v>1</v>
      </c>
      <c r="C39" s="106" t="s">
        <v>2</v>
      </c>
      <c r="D39" s="107"/>
      <c r="E39" s="107"/>
      <c r="F39" s="108"/>
      <c r="H39" s="109" t="s">
        <v>0</v>
      </c>
      <c r="I39" s="100" t="s">
        <v>1</v>
      </c>
      <c r="J39" s="106" t="s">
        <v>2</v>
      </c>
      <c r="K39" s="107"/>
      <c r="L39" s="107"/>
      <c r="M39" s="108"/>
    </row>
    <row r="40" spans="1:13" ht="13.5" thickBot="1">
      <c r="A40" s="110"/>
      <c r="B40" s="101"/>
      <c r="C40" s="5" t="s">
        <v>3</v>
      </c>
      <c r="D40" s="6" t="s">
        <v>6</v>
      </c>
      <c r="E40" s="6" t="s">
        <v>7</v>
      </c>
      <c r="F40" s="7" t="s">
        <v>8</v>
      </c>
      <c r="H40" s="110"/>
      <c r="I40" s="101"/>
      <c r="J40" s="5" t="s">
        <v>3</v>
      </c>
      <c r="K40" s="6" t="s">
        <v>6</v>
      </c>
      <c r="L40" s="6" t="s">
        <v>7</v>
      </c>
      <c r="M40" s="7" t="s">
        <v>8</v>
      </c>
    </row>
    <row r="41" spans="1:8" ht="13.5" thickBot="1">
      <c r="A41" s="3"/>
      <c r="H41" s="3"/>
    </row>
    <row r="42" spans="1:13" ht="12.75" customHeight="1">
      <c r="A42" s="102" t="s">
        <v>75</v>
      </c>
      <c r="B42" s="8"/>
      <c r="C42" s="9">
        <v>75</v>
      </c>
      <c r="D42" s="9">
        <v>44</v>
      </c>
      <c r="E42" s="14">
        <v>0</v>
      </c>
      <c r="F42" s="16">
        <f>IF(ISBLANK(C42),"",C42+D42)</f>
        <v>119</v>
      </c>
      <c r="H42" s="95" t="str">
        <f>A42</f>
        <v>Sedlářová Olga</v>
      </c>
      <c r="I42" s="8">
        <f>B42</f>
        <v>0</v>
      </c>
      <c r="J42" s="12">
        <f>C42</f>
        <v>75</v>
      </c>
      <c r="K42" s="14">
        <f>D42</f>
        <v>44</v>
      </c>
      <c r="L42" s="14">
        <f>E42</f>
        <v>0</v>
      </c>
      <c r="M42" s="16">
        <f>IF(ISBLANK(J42),"",J42+K42)</f>
        <v>119</v>
      </c>
    </row>
    <row r="43" spans="1:13" ht="12.75" customHeight="1">
      <c r="A43" s="103"/>
      <c r="B43" s="10"/>
      <c r="C43" s="11">
        <v>82</v>
      </c>
      <c r="D43" s="11">
        <v>34</v>
      </c>
      <c r="E43" s="15">
        <v>0</v>
      </c>
      <c r="F43" s="17">
        <f>IF(ISBLANK(C43),"",C43+D43)</f>
        <v>116</v>
      </c>
      <c r="H43" s="96"/>
      <c r="I43" s="10">
        <f aca="true" t="shared" si="4" ref="I43:L45">B43</f>
        <v>0</v>
      </c>
      <c r="J43" s="13">
        <f t="shared" si="4"/>
        <v>82</v>
      </c>
      <c r="K43" s="15">
        <f t="shared" si="4"/>
        <v>34</v>
      </c>
      <c r="L43" s="15">
        <f t="shared" si="4"/>
        <v>0</v>
      </c>
      <c r="M43" s="17">
        <f>IF(ISBLANK(J43),"",J43+K43)</f>
        <v>116</v>
      </c>
    </row>
    <row r="44" spans="1:13" ht="12.75" customHeight="1">
      <c r="A44" s="103"/>
      <c r="B44" s="10"/>
      <c r="C44" s="11">
        <v>75</v>
      </c>
      <c r="D44" s="11">
        <v>33</v>
      </c>
      <c r="E44" s="15">
        <v>2</v>
      </c>
      <c r="F44" s="17">
        <f>IF(ISBLANK(C44),"",C44+D44)</f>
        <v>108</v>
      </c>
      <c r="H44" s="96"/>
      <c r="I44" s="10">
        <f t="shared" si="4"/>
        <v>0</v>
      </c>
      <c r="J44" s="13">
        <f t="shared" si="4"/>
        <v>75</v>
      </c>
      <c r="K44" s="15">
        <f t="shared" si="4"/>
        <v>33</v>
      </c>
      <c r="L44" s="15">
        <f t="shared" si="4"/>
        <v>2</v>
      </c>
      <c r="M44" s="17">
        <f>IF(ISBLANK(J44),"",J44+K44)</f>
        <v>108</v>
      </c>
    </row>
    <row r="45" spans="1:13" ht="12.75" customHeight="1" thickBot="1">
      <c r="A45" s="103"/>
      <c r="B45" s="22"/>
      <c r="C45" s="23">
        <v>78</v>
      </c>
      <c r="D45" s="23">
        <v>35</v>
      </c>
      <c r="E45" s="24">
        <v>2</v>
      </c>
      <c r="F45" s="25">
        <f>IF(ISBLANK(C45),"",C45+D45)</f>
        <v>113</v>
      </c>
      <c r="H45" s="96"/>
      <c r="I45" s="22">
        <f t="shared" si="4"/>
        <v>0</v>
      </c>
      <c r="J45" s="27">
        <f t="shared" si="4"/>
        <v>78</v>
      </c>
      <c r="K45" s="24">
        <f t="shared" si="4"/>
        <v>35</v>
      </c>
      <c r="L45" s="24">
        <f t="shared" si="4"/>
        <v>2</v>
      </c>
      <c r="M45" s="25">
        <f>IF(ISBLANK(J45),"",J45+K45)</f>
        <v>113</v>
      </c>
    </row>
    <row r="46" spans="1:13" ht="16.5" customHeight="1" thickBot="1" thickTop="1">
      <c r="A46" s="104"/>
      <c r="B46" s="18" t="s">
        <v>5</v>
      </c>
      <c r="C46" s="19">
        <f>IF(ISNUMBER(C42),SUM(C42:C45),"")</f>
        <v>310</v>
      </c>
      <c r="D46" s="19">
        <f>IF(ISNUMBER(D42),SUM(D42:D45),"")</f>
        <v>146</v>
      </c>
      <c r="E46" s="20">
        <f>IF(ISNUMBER(E42),SUM(E42:E45),"")</f>
        <v>4</v>
      </c>
      <c r="F46" s="21">
        <f>IF(ISNUMBER(F42),SUM(F42:F45),"")</f>
        <v>456</v>
      </c>
      <c r="H46" s="97"/>
      <c r="I46" s="18" t="s">
        <v>5</v>
      </c>
      <c r="J46" s="26">
        <f>IF(ISNUMBER(J42),SUM(J42:J45),"")</f>
        <v>310</v>
      </c>
      <c r="K46" s="20">
        <f>IF(ISNUMBER(K42),SUM(K42:K45),"")</f>
        <v>146</v>
      </c>
      <c r="L46" s="20">
        <f>IF(ISNUMBER(L42),SUM(L42:L45),"")</f>
        <v>4</v>
      </c>
      <c r="M46" s="21">
        <f>IF(ISNUMBER(M42),SUM(M42:M45),"")</f>
        <v>456</v>
      </c>
    </row>
    <row r="47" spans="1:13" ht="12.75" customHeight="1">
      <c r="A47" s="102" t="s">
        <v>76</v>
      </c>
      <c r="B47" s="8"/>
      <c r="C47" s="9">
        <v>83</v>
      </c>
      <c r="D47" s="9">
        <v>34</v>
      </c>
      <c r="E47" s="14">
        <v>1</v>
      </c>
      <c r="F47" s="16">
        <f>IF(ISBLANK(C47),"",C47+D47)</f>
        <v>117</v>
      </c>
      <c r="H47" s="95" t="str">
        <f>A47</f>
        <v>Šistková Jaroslava</v>
      </c>
      <c r="I47" s="8">
        <f>B47</f>
        <v>0</v>
      </c>
      <c r="J47" s="12">
        <f>C47</f>
        <v>83</v>
      </c>
      <c r="K47" s="14">
        <f>D47</f>
        <v>34</v>
      </c>
      <c r="L47" s="14">
        <f>E47</f>
        <v>1</v>
      </c>
      <c r="M47" s="16">
        <f>IF(ISBLANK(J47),"",J47+K47)</f>
        <v>117</v>
      </c>
    </row>
    <row r="48" spans="1:13" ht="12.75" customHeight="1">
      <c r="A48" s="103"/>
      <c r="B48" s="10"/>
      <c r="C48" s="11">
        <v>73</v>
      </c>
      <c r="D48" s="11">
        <v>35</v>
      </c>
      <c r="E48" s="15">
        <v>1</v>
      </c>
      <c r="F48" s="17">
        <f>IF(ISBLANK(C48),"",C48+D48)</f>
        <v>108</v>
      </c>
      <c r="H48" s="96"/>
      <c r="I48" s="10">
        <f aca="true" t="shared" si="5" ref="I48:L50">B48</f>
        <v>0</v>
      </c>
      <c r="J48" s="13">
        <f t="shared" si="5"/>
        <v>73</v>
      </c>
      <c r="K48" s="15">
        <f t="shared" si="5"/>
        <v>35</v>
      </c>
      <c r="L48" s="15">
        <f t="shared" si="5"/>
        <v>1</v>
      </c>
      <c r="M48" s="17">
        <f>IF(ISBLANK(J48),"",J48+K48)</f>
        <v>108</v>
      </c>
    </row>
    <row r="49" spans="1:13" ht="12.75" customHeight="1">
      <c r="A49" s="103"/>
      <c r="B49" s="10"/>
      <c r="C49" s="11">
        <v>68</v>
      </c>
      <c r="D49" s="11">
        <v>30</v>
      </c>
      <c r="E49" s="15">
        <v>3</v>
      </c>
      <c r="F49" s="17">
        <f>IF(ISBLANK(C49),"",C49+D49)</f>
        <v>98</v>
      </c>
      <c r="H49" s="96"/>
      <c r="I49" s="10">
        <f t="shared" si="5"/>
        <v>0</v>
      </c>
      <c r="J49" s="13">
        <f t="shared" si="5"/>
        <v>68</v>
      </c>
      <c r="K49" s="15">
        <f t="shared" si="5"/>
        <v>30</v>
      </c>
      <c r="L49" s="15">
        <f t="shared" si="5"/>
        <v>3</v>
      </c>
      <c r="M49" s="17">
        <f>IF(ISBLANK(J49),"",J49+K49)</f>
        <v>98</v>
      </c>
    </row>
    <row r="50" spans="1:13" ht="12.75" customHeight="1" thickBot="1">
      <c r="A50" s="103"/>
      <c r="B50" s="22"/>
      <c r="C50" s="23">
        <v>77</v>
      </c>
      <c r="D50" s="23">
        <v>26</v>
      </c>
      <c r="E50" s="24">
        <v>3</v>
      </c>
      <c r="F50" s="25">
        <f>IF(ISBLANK(C50),"",C50+D50)</f>
        <v>103</v>
      </c>
      <c r="H50" s="96"/>
      <c r="I50" s="22">
        <f t="shared" si="5"/>
        <v>0</v>
      </c>
      <c r="J50" s="27">
        <f t="shared" si="5"/>
        <v>77</v>
      </c>
      <c r="K50" s="24">
        <f t="shared" si="5"/>
        <v>26</v>
      </c>
      <c r="L50" s="24">
        <f t="shared" si="5"/>
        <v>3</v>
      </c>
      <c r="M50" s="25">
        <f>IF(ISBLANK(J50),"",J50+K50)</f>
        <v>103</v>
      </c>
    </row>
    <row r="51" spans="1:13" ht="16.5" customHeight="1" thickBot="1" thickTop="1">
      <c r="A51" s="104"/>
      <c r="B51" s="18" t="s">
        <v>5</v>
      </c>
      <c r="C51" s="19">
        <f>IF(ISNUMBER(C47),SUM(C47:C50),"")</f>
        <v>301</v>
      </c>
      <c r="D51" s="19">
        <f>IF(ISNUMBER(D47),SUM(D47:D50),"")</f>
        <v>125</v>
      </c>
      <c r="E51" s="20">
        <f>IF(ISNUMBER(E47),SUM(E47:E50),"")</f>
        <v>8</v>
      </c>
      <c r="F51" s="21">
        <f>IF(ISNUMBER(F47),SUM(F47:F50),"")</f>
        <v>426</v>
      </c>
      <c r="H51" s="97"/>
      <c r="I51" s="18" t="s">
        <v>5</v>
      </c>
      <c r="J51" s="26">
        <f>IF(ISNUMBER(J47),SUM(J47:J50),"")</f>
        <v>301</v>
      </c>
      <c r="K51" s="20">
        <f>IF(ISNUMBER(K47),SUM(K47:K50),"")</f>
        <v>125</v>
      </c>
      <c r="L51" s="20">
        <f>IF(ISNUMBER(L47),SUM(L47:L50),"")</f>
        <v>8</v>
      </c>
      <c r="M51" s="21">
        <f>IF(ISNUMBER(M47),SUM(M47:M50),"")</f>
        <v>426</v>
      </c>
    </row>
    <row r="52" ht="13.5" thickBot="1"/>
    <row r="53" spans="1:13" s="28" customFormat="1" ht="21.75" customHeight="1" thickBot="1">
      <c r="A53" s="98" t="s">
        <v>8</v>
      </c>
      <c r="B53" s="99"/>
      <c r="C53" s="29">
        <f>SUM(C46+C51)</f>
        <v>611</v>
      </c>
      <c r="D53" s="29">
        <f>SUM(D46+D51)</f>
        <v>271</v>
      </c>
      <c r="E53" s="29">
        <f>SUM(E46+E51)</f>
        <v>12</v>
      </c>
      <c r="F53" s="32">
        <f>SUM(F46+F51)</f>
        <v>882</v>
      </c>
      <c r="H53" s="98" t="s">
        <v>8</v>
      </c>
      <c r="I53" s="99"/>
      <c r="J53" s="30">
        <f>J46+J51</f>
        <v>611</v>
      </c>
      <c r="K53" s="30">
        <f>K46+K51</f>
        <v>271</v>
      </c>
      <c r="L53" s="30">
        <f>L46+L51</f>
        <v>12</v>
      </c>
      <c r="M53" s="31">
        <f>M46+M51</f>
        <v>882</v>
      </c>
    </row>
  </sheetData>
  <sheetProtection/>
  <mergeCells count="48">
    <mergeCell ref="A42:A46"/>
    <mergeCell ref="H47:H51"/>
    <mergeCell ref="A53:B53"/>
    <mergeCell ref="H53:I53"/>
    <mergeCell ref="I39:I40"/>
    <mergeCell ref="A47:A51"/>
    <mergeCell ref="A37:F37"/>
    <mergeCell ref="H37:M37"/>
    <mergeCell ref="B38:F38"/>
    <mergeCell ref="I38:M38"/>
    <mergeCell ref="J39:M39"/>
    <mergeCell ref="H42:H46"/>
    <mergeCell ref="A39:A40"/>
    <mergeCell ref="B39:B40"/>
    <mergeCell ref="C39:F39"/>
    <mergeCell ref="H39:H40"/>
    <mergeCell ref="A1:F1"/>
    <mergeCell ref="A3:A4"/>
    <mergeCell ref="B2:F2"/>
    <mergeCell ref="B3:B4"/>
    <mergeCell ref="C3:F3"/>
    <mergeCell ref="H1:M1"/>
    <mergeCell ref="I2:M2"/>
    <mergeCell ref="H3:H4"/>
    <mergeCell ref="I3:I4"/>
    <mergeCell ref="J3:M3"/>
    <mergeCell ref="H6:H10"/>
    <mergeCell ref="H11:H15"/>
    <mergeCell ref="A17:B17"/>
    <mergeCell ref="H17:I17"/>
    <mergeCell ref="A6:A10"/>
    <mergeCell ref="A11:A15"/>
    <mergeCell ref="A24:A28"/>
    <mergeCell ref="A19:F19"/>
    <mergeCell ref="H19:M19"/>
    <mergeCell ref="B20:F20"/>
    <mergeCell ref="I20:M20"/>
    <mergeCell ref="J21:M21"/>
    <mergeCell ref="H29:H33"/>
    <mergeCell ref="A35:B35"/>
    <mergeCell ref="H35:I35"/>
    <mergeCell ref="I21:I22"/>
    <mergeCell ref="A29:A33"/>
    <mergeCell ref="H24:H28"/>
    <mergeCell ref="A21:A22"/>
    <mergeCell ref="B21:B22"/>
    <mergeCell ref="C21:F21"/>
    <mergeCell ref="H21:H22"/>
  </mergeCells>
  <printOptions horizontalCentered="1" verticalCentered="1"/>
  <pageMargins left="0.3937007874015748" right="0.3937007874015748" top="0.6692913385826772" bottom="0.35433070866141736" header="0.2755905511811024" footer="0.2362204724409449"/>
  <pageSetup orientation="portrait" paperSize="9" scale="90" r:id="rId10"/>
  <legacyDrawing r:id="rId9"/>
  <oleObjects>
    <oleObject progId="Document" shapeId="40000" r:id="rId1"/>
    <oleObject progId="Document" shapeId="40001" r:id="rId2"/>
    <oleObject progId="Document" shapeId="40002" r:id="rId3"/>
    <oleObject progId="Document" shapeId="40003" r:id="rId4"/>
    <oleObject progId="Document" shapeId="40004" r:id="rId5"/>
    <oleObject progId="Document" shapeId="40005" r:id="rId6"/>
    <oleObject progId="Document" shapeId="40006" r:id="rId7"/>
    <oleObject progId="Document" shapeId="40007" r:id="rId8"/>
  </oleObjects>
</worksheet>
</file>

<file path=xl/worksheets/sheet40.xml><?xml version="1.0" encoding="utf-8"?>
<worksheet xmlns="http://schemas.openxmlformats.org/spreadsheetml/2006/main" xmlns:r="http://schemas.openxmlformats.org/officeDocument/2006/relationships">
  <dimension ref="A1:P53"/>
  <sheetViews>
    <sheetView zoomScalePageLayoutView="0" workbookViewId="0" topLeftCell="A21">
      <selection activeCell="Q44" sqref="Q44"/>
    </sheetView>
  </sheetViews>
  <sheetFormatPr defaultColWidth="9.140625" defaultRowHeight="15"/>
  <cols>
    <col min="1" max="1" width="14.8515625" style="4" customWidth="1"/>
    <col min="2" max="6" width="7.140625" style="4" customWidth="1"/>
    <col min="7" max="7" width="1.57421875" style="4" customWidth="1"/>
    <col min="8" max="8" width="14.8515625" style="4" customWidth="1"/>
    <col min="9" max="13" width="7.140625" style="4" customWidth="1"/>
    <col min="14" max="16384" width="9.140625" style="4" customWidth="1"/>
  </cols>
  <sheetData>
    <row r="1" spans="1:13" s="2" customFormat="1" ht="34.5" customHeight="1" thickBot="1">
      <c r="A1" s="105" t="s">
        <v>58</v>
      </c>
      <c r="B1" s="105"/>
      <c r="C1" s="105"/>
      <c r="D1" s="105"/>
      <c r="E1" s="105"/>
      <c r="F1" s="105"/>
      <c r="G1" s="1"/>
      <c r="H1" s="105" t="s">
        <v>58</v>
      </c>
      <c r="I1" s="105"/>
      <c r="J1" s="105"/>
      <c r="K1" s="105"/>
      <c r="L1" s="105"/>
      <c r="M1" s="105"/>
    </row>
    <row r="2" spans="1:13" ht="25.5" customHeight="1" thickBot="1">
      <c r="A2" s="33" t="s">
        <v>4</v>
      </c>
      <c r="B2" s="111"/>
      <c r="C2" s="111"/>
      <c r="D2" s="111"/>
      <c r="E2" s="111"/>
      <c r="F2" s="112"/>
      <c r="G2" s="3"/>
      <c r="H2" s="33" t="s">
        <v>4</v>
      </c>
      <c r="I2" s="111">
        <f>B2</f>
        <v>0</v>
      </c>
      <c r="J2" s="111"/>
      <c r="K2" s="111"/>
      <c r="L2" s="111"/>
      <c r="M2" s="112"/>
    </row>
    <row r="3" spans="1:13" ht="12.75" customHeight="1">
      <c r="A3" s="109" t="s">
        <v>0</v>
      </c>
      <c r="B3" s="100" t="s">
        <v>1</v>
      </c>
      <c r="C3" s="106" t="s">
        <v>2</v>
      </c>
      <c r="D3" s="107"/>
      <c r="E3" s="107"/>
      <c r="F3" s="108"/>
      <c r="H3" s="109" t="s">
        <v>0</v>
      </c>
      <c r="I3" s="100" t="s">
        <v>1</v>
      </c>
      <c r="J3" s="106" t="s">
        <v>2</v>
      </c>
      <c r="K3" s="107"/>
      <c r="L3" s="107"/>
      <c r="M3" s="108"/>
    </row>
    <row r="4" spans="1:13" ht="13.5" thickBot="1">
      <c r="A4" s="110"/>
      <c r="B4" s="101"/>
      <c r="C4" s="5" t="s">
        <v>3</v>
      </c>
      <c r="D4" s="6" t="s">
        <v>6</v>
      </c>
      <c r="E4" s="6" t="s">
        <v>7</v>
      </c>
      <c r="F4" s="7" t="s">
        <v>8</v>
      </c>
      <c r="H4" s="110"/>
      <c r="I4" s="101"/>
      <c r="J4" s="5" t="s">
        <v>3</v>
      </c>
      <c r="K4" s="6" t="s">
        <v>6</v>
      </c>
      <c r="L4" s="6" t="s">
        <v>7</v>
      </c>
      <c r="M4" s="7" t="s">
        <v>8</v>
      </c>
    </row>
    <row r="5" spans="1:8" ht="13.5" thickBot="1">
      <c r="A5" s="3"/>
      <c r="H5" s="3"/>
    </row>
    <row r="6" spans="1:13" ht="12.75" customHeight="1">
      <c r="A6" s="121"/>
      <c r="B6" s="8">
        <v>1</v>
      </c>
      <c r="C6" s="9"/>
      <c r="D6" s="9"/>
      <c r="E6" s="14"/>
      <c r="F6" s="16">
        <f>IF(ISBLANK(C6),"",C6+D6)</f>
      </c>
      <c r="H6" s="95">
        <f>A6</f>
        <v>0</v>
      </c>
      <c r="I6" s="8">
        <f>B6</f>
        <v>1</v>
      </c>
      <c r="J6" s="12">
        <f>C6</f>
        <v>0</v>
      </c>
      <c r="K6" s="14">
        <f>D6</f>
        <v>0</v>
      </c>
      <c r="L6" s="14">
        <f>E6</f>
        <v>0</v>
      </c>
      <c r="M6" s="16">
        <f>IF(ISBLANK(J6),"",J6+K6)</f>
        <v>0</v>
      </c>
    </row>
    <row r="7" spans="1:13" ht="12.75" customHeight="1">
      <c r="A7" s="122"/>
      <c r="B7" s="10">
        <v>2</v>
      </c>
      <c r="C7" s="11"/>
      <c r="D7" s="11"/>
      <c r="E7" s="15"/>
      <c r="F7" s="17">
        <f>IF(ISBLANK(C7),"",C7+D7)</f>
      </c>
      <c r="H7" s="96"/>
      <c r="I7" s="10">
        <f aca="true" t="shared" si="0" ref="I7:L9">B7</f>
        <v>2</v>
      </c>
      <c r="J7" s="13">
        <f t="shared" si="0"/>
        <v>0</v>
      </c>
      <c r="K7" s="15">
        <f t="shared" si="0"/>
        <v>0</v>
      </c>
      <c r="L7" s="15">
        <f t="shared" si="0"/>
        <v>0</v>
      </c>
      <c r="M7" s="17">
        <f>IF(ISBLANK(J7),"",J7+K7)</f>
        <v>0</v>
      </c>
    </row>
    <row r="8" spans="1:13" ht="12.75" customHeight="1">
      <c r="A8" s="122"/>
      <c r="B8" s="10">
        <v>4</v>
      </c>
      <c r="C8" s="11"/>
      <c r="D8" s="11"/>
      <c r="E8" s="15"/>
      <c r="F8" s="17">
        <f>IF(ISBLANK(C8),"",C8+D8)</f>
      </c>
      <c r="H8" s="96"/>
      <c r="I8" s="10">
        <f t="shared" si="0"/>
        <v>4</v>
      </c>
      <c r="J8" s="13">
        <f t="shared" si="0"/>
        <v>0</v>
      </c>
      <c r="K8" s="15">
        <f t="shared" si="0"/>
        <v>0</v>
      </c>
      <c r="L8" s="15">
        <f t="shared" si="0"/>
        <v>0</v>
      </c>
      <c r="M8" s="17">
        <f>IF(ISBLANK(J8),"",J8+K8)</f>
        <v>0</v>
      </c>
    </row>
    <row r="9" spans="1:13" ht="12.75" customHeight="1" thickBot="1">
      <c r="A9" s="122"/>
      <c r="B9" s="22">
        <v>3</v>
      </c>
      <c r="C9" s="23"/>
      <c r="D9" s="23"/>
      <c r="E9" s="24"/>
      <c r="F9" s="25">
        <f>IF(ISBLANK(C9),"",C9+D9)</f>
      </c>
      <c r="H9" s="96"/>
      <c r="I9" s="22">
        <f t="shared" si="0"/>
        <v>3</v>
      </c>
      <c r="J9" s="27">
        <f t="shared" si="0"/>
        <v>0</v>
      </c>
      <c r="K9" s="24">
        <f t="shared" si="0"/>
        <v>0</v>
      </c>
      <c r="L9" s="24">
        <f t="shared" si="0"/>
        <v>0</v>
      </c>
      <c r="M9" s="25">
        <f>IF(ISBLANK(J9),"",J9+K9)</f>
        <v>0</v>
      </c>
    </row>
    <row r="10" spans="1:13" ht="16.5" customHeight="1" thickBot="1" thickTop="1">
      <c r="A10" s="123"/>
      <c r="B10" s="18" t="s">
        <v>5</v>
      </c>
      <c r="C10" s="19">
        <f>IF(ISNUMBER(C6),SUM(C6:C9),"")</f>
      </c>
      <c r="D10" s="19">
        <f>IF(ISNUMBER(D6),SUM(D6:D9),"")</f>
      </c>
      <c r="E10" s="20">
        <f>IF(ISNUMBER(E6),SUM(E6:E9),"")</f>
      </c>
      <c r="F10" s="21">
        <f>IF(ISNUMBER(F6),SUM(F6:F9),"")</f>
      </c>
      <c r="H10" s="97"/>
      <c r="I10" s="18" t="s">
        <v>5</v>
      </c>
      <c r="J10" s="26">
        <f>IF(ISNUMBER(J6),SUM(J6:J9),"")</f>
        <v>0</v>
      </c>
      <c r="K10" s="20">
        <f>IF(ISNUMBER(K6),SUM(K6:K9),"")</f>
        <v>0</v>
      </c>
      <c r="L10" s="20">
        <f>IF(ISNUMBER(L6),SUM(L6:L9),"")</f>
        <v>0</v>
      </c>
      <c r="M10" s="21">
        <f>IF(ISNUMBER(M6),SUM(M6:M9),"")</f>
        <v>0</v>
      </c>
    </row>
    <row r="11" spans="1:13" ht="12.75" customHeight="1">
      <c r="A11" s="102"/>
      <c r="B11" s="8">
        <v>3</v>
      </c>
      <c r="C11" s="9"/>
      <c r="D11" s="9"/>
      <c r="E11" s="14"/>
      <c r="F11" s="16">
        <f>IF(ISBLANK(C11),"",C11+D11)</f>
      </c>
      <c r="H11" s="95">
        <f>A11</f>
        <v>0</v>
      </c>
      <c r="I11" s="8">
        <f>B11</f>
        <v>3</v>
      </c>
      <c r="J11" s="12">
        <f>C11</f>
        <v>0</v>
      </c>
      <c r="K11" s="14">
        <f>D11</f>
        <v>0</v>
      </c>
      <c r="L11" s="14">
        <f>E11</f>
        <v>0</v>
      </c>
      <c r="M11" s="16">
        <f>IF(ISBLANK(J11),"",J11+K11)</f>
        <v>0</v>
      </c>
    </row>
    <row r="12" spans="1:13" ht="12.75" customHeight="1">
      <c r="A12" s="103"/>
      <c r="B12" s="10">
        <v>4</v>
      </c>
      <c r="C12" s="11"/>
      <c r="D12" s="11"/>
      <c r="E12" s="15"/>
      <c r="F12" s="17">
        <f>IF(ISBLANK(C12),"",C12+D12)</f>
      </c>
      <c r="H12" s="96"/>
      <c r="I12" s="10">
        <f aca="true" t="shared" si="1" ref="I12:L14">B12</f>
        <v>4</v>
      </c>
      <c r="J12" s="13">
        <f t="shared" si="1"/>
        <v>0</v>
      </c>
      <c r="K12" s="15">
        <f t="shared" si="1"/>
        <v>0</v>
      </c>
      <c r="L12" s="15">
        <f t="shared" si="1"/>
        <v>0</v>
      </c>
      <c r="M12" s="17">
        <f>IF(ISBLANK(J12),"",J12+K12)</f>
        <v>0</v>
      </c>
    </row>
    <row r="13" spans="1:13" ht="12.75" customHeight="1">
      <c r="A13" s="103"/>
      <c r="B13" s="10">
        <v>2</v>
      </c>
      <c r="C13" s="11"/>
      <c r="D13" s="11"/>
      <c r="E13" s="15"/>
      <c r="F13" s="17">
        <f>IF(ISBLANK(C13),"",C13+D13)</f>
      </c>
      <c r="H13" s="96"/>
      <c r="I13" s="10">
        <f t="shared" si="1"/>
        <v>2</v>
      </c>
      <c r="J13" s="13">
        <f t="shared" si="1"/>
        <v>0</v>
      </c>
      <c r="K13" s="15">
        <f t="shared" si="1"/>
        <v>0</v>
      </c>
      <c r="L13" s="15">
        <f t="shared" si="1"/>
        <v>0</v>
      </c>
      <c r="M13" s="17">
        <f>IF(ISBLANK(J13),"",J13+K13)</f>
        <v>0</v>
      </c>
    </row>
    <row r="14" spans="1:13" ht="12.75" customHeight="1" thickBot="1">
      <c r="A14" s="103"/>
      <c r="B14" s="22">
        <v>1</v>
      </c>
      <c r="C14" s="23"/>
      <c r="D14" s="23"/>
      <c r="E14" s="24"/>
      <c r="F14" s="25">
        <f>IF(ISBLANK(C14),"",C14+D14)</f>
      </c>
      <c r="H14" s="96"/>
      <c r="I14" s="22">
        <f t="shared" si="1"/>
        <v>1</v>
      </c>
      <c r="J14" s="27">
        <f t="shared" si="1"/>
        <v>0</v>
      </c>
      <c r="K14" s="24">
        <f t="shared" si="1"/>
        <v>0</v>
      </c>
      <c r="L14" s="24">
        <f t="shared" si="1"/>
        <v>0</v>
      </c>
      <c r="M14" s="25">
        <f>IF(ISBLANK(J14),"",J14+K14)</f>
        <v>0</v>
      </c>
    </row>
    <row r="15" spans="1:13" ht="16.5" customHeight="1" thickBot="1" thickTop="1">
      <c r="A15" s="104"/>
      <c r="B15" s="18" t="s">
        <v>5</v>
      </c>
      <c r="C15" s="19">
        <f>IF(ISNUMBER(C11),SUM(C11:C14),"")</f>
      </c>
      <c r="D15" s="19">
        <f>IF(ISNUMBER(D11),SUM(D11:D14),"")</f>
      </c>
      <c r="E15" s="20">
        <f>IF(ISNUMBER(E11),SUM(E11:E14),"")</f>
      </c>
      <c r="F15" s="21">
        <f>IF(ISNUMBER(F11),SUM(F11:F14),"")</f>
      </c>
      <c r="H15" s="97"/>
      <c r="I15" s="18" t="s">
        <v>5</v>
      </c>
      <c r="J15" s="26">
        <f>IF(ISNUMBER(J11),SUM(J11:J14),"")</f>
        <v>0</v>
      </c>
      <c r="K15" s="20">
        <f>IF(ISNUMBER(K11),SUM(K11:K14),"")</f>
        <v>0</v>
      </c>
      <c r="L15" s="20">
        <f>IF(ISNUMBER(L11),SUM(L11:L14),"")</f>
        <v>0</v>
      </c>
      <c r="M15" s="21">
        <f>IF(ISNUMBER(M11),SUM(M11:M14),"")</f>
        <v>0</v>
      </c>
    </row>
    <row r="16" ht="13.5" thickBot="1"/>
    <row r="17" spans="1:13" s="28" customFormat="1" ht="21.75" customHeight="1" thickBot="1">
      <c r="A17" s="98" t="s">
        <v>8</v>
      </c>
      <c r="B17" s="99"/>
      <c r="C17" s="29" t="e">
        <f>SUM(C10+C15)</f>
        <v>#VALUE!</v>
      </c>
      <c r="D17" s="29" t="e">
        <f>SUM(D10+D15)</f>
        <v>#VALUE!</v>
      </c>
      <c r="E17" s="29" t="e">
        <f>SUM(E10+E15)</f>
        <v>#VALUE!</v>
      </c>
      <c r="F17" s="32" t="e">
        <f>SUM(F10+F15)</f>
        <v>#VALUE!</v>
      </c>
      <c r="H17" s="98" t="s">
        <v>8</v>
      </c>
      <c r="I17" s="99"/>
      <c r="J17" s="30">
        <f>J10+J15</f>
        <v>0</v>
      </c>
      <c r="K17" s="30">
        <f>K10+K15</f>
        <v>0</v>
      </c>
      <c r="L17" s="30">
        <f>L10+L15</f>
        <v>0</v>
      </c>
      <c r="M17" s="31">
        <f>M10+M15</f>
        <v>0</v>
      </c>
    </row>
    <row r="18" ht="31.5" customHeight="1"/>
    <row r="19" spans="1:13" s="2" customFormat="1" ht="34.5" customHeight="1" thickBot="1">
      <c r="A19" s="105" t="s">
        <v>58</v>
      </c>
      <c r="B19" s="105"/>
      <c r="C19" s="105"/>
      <c r="D19" s="105"/>
      <c r="E19" s="105"/>
      <c r="F19" s="105"/>
      <c r="G19" s="1"/>
      <c r="H19" s="105" t="s">
        <v>58</v>
      </c>
      <c r="I19" s="105"/>
      <c r="J19" s="105"/>
      <c r="K19" s="105"/>
      <c r="L19" s="105"/>
      <c r="M19" s="105"/>
    </row>
    <row r="20" spans="1:13" ht="25.5" customHeight="1" thickBot="1">
      <c r="A20" s="33" t="s">
        <v>4</v>
      </c>
      <c r="B20" s="111"/>
      <c r="C20" s="111"/>
      <c r="D20" s="111"/>
      <c r="E20" s="111"/>
      <c r="F20" s="112"/>
      <c r="G20" s="3"/>
      <c r="H20" s="33" t="s">
        <v>4</v>
      </c>
      <c r="I20" s="111">
        <f>B20</f>
        <v>0</v>
      </c>
      <c r="J20" s="111"/>
      <c r="K20" s="111"/>
      <c r="L20" s="111"/>
      <c r="M20" s="112"/>
    </row>
    <row r="21" spans="1:13" ht="12.75" customHeight="1">
      <c r="A21" s="109" t="s">
        <v>0</v>
      </c>
      <c r="B21" s="100" t="s">
        <v>1</v>
      </c>
      <c r="C21" s="106" t="s">
        <v>2</v>
      </c>
      <c r="D21" s="107"/>
      <c r="E21" s="107"/>
      <c r="F21" s="108"/>
      <c r="H21" s="109" t="s">
        <v>0</v>
      </c>
      <c r="I21" s="100" t="s">
        <v>1</v>
      </c>
      <c r="J21" s="106" t="s">
        <v>2</v>
      </c>
      <c r="K21" s="107"/>
      <c r="L21" s="107"/>
      <c r="M21" s="108"/>
    </row>
    <row r="22" spans="1:13" ht="13.5" thickBot="1">
      <c r="A22" s="110"/>
      <c r="B22" s="101"/>
      <c r="C22" s="5" t="s">
        <v>3</v>
      </c>
      <c r="D22" s="6" t="s">
        <v>6</v>
      </c>
      <c r="E22" s="6" t="s">
        <v>7</v>
      </c>
      <c r="F22" s="7" t="s">
        <v>8</v>
      </c>
      <c r="H22" s="110"/>
      <c r="I22" s="101"/>
      <c r="J22" s="5" t="s">
        <v>3</v>
      </c>
      <c r="K22" s="6" t="s">
        <v>6</v>
      </c>
      <c r="L22" s="6" t="s">
        <v>7</v>
      </c>
      <c r="M22" s="7" t="s">
        <v>8</v>
      </c>
    </row>
    <row r="23" spans="1:8" ht="13.5" thickBot="1">
      <c r="A23" s="3"/>
      <c r="H23" s="3"/>
    </row>
    <row r="24" spans="1:13" ht="12.75" customHeight="1">
      <c r="A24" s="102"/>
      <c r="B24" s="8">
        <v>2</v>
      </c>
      <c r="C24" s="9"/>
      <c r="D24" s="9"/>
      <c r="E24" s="14"/>
      <c r="F24" s="16">
        <f>IF(ISBLANK(C24),"",C24+D24)</f>
      </c>
      <c r="H24" s="95">
        <f>A24</f>
        <v>0</v>
      </c>
      <c r="I24" s="8">
        <f>B24</f>
        <v>2</v>
      </c>
      <c r="J24" s="12">
        <f>C24</f>
        <v>0</v>
      </c>
      <c r="K24" s="14">
        <f>D24</f>
        <v>0</v>
      </c>
      <c r="L24" s="14">
        <f>E24</f>
        <v>0</v>
      </c>
      <c r="M24" s="16">
        <f>IF(ISBLANK(J24),"",J24+K24)</f>
        <v>0</v>
      </c>
    </row>
    <row r="25" spans="1:13" ht="12.75" customHeight="1">
      <c r="A25" s="103"/>
      <c r="B25" s="10">
        <v>1</v>
      </c>
      <c r="C25" s="11"/>
      <c r="D25" s="11"/>
      <c r="E25" s="15"/>
      <c r="F25" s="17">
        <f>IF(ISBLANK(C25),"",C25+D25)</f>
      </c>
      <c r="H25" s="96"/>
      <c r="I25" s="10">
        <f aca="true" t="shared" si="2" ref="I25:L27">B25</f>
        <v>1</v>
      </c>
      <c r="J25" s="13">
        <f t="shared" si="2"/>
        <v>0</v>
      </c>
      <c r="K25" s="15">
        <f t="shared" si="2"/>
        <v>0</v>
      </c>
      <c r="L25" s="15">
        <f t="shared" si="2"/>
        <v>0</v>
      </c>
      <c r="M25" s="17">
        <f>IF(ISBLANK(J25),"",J25+K25)</f>
        <v>0</v>
      </c>
    </row>
    <row r="26" spans="1:13" ht="12.75" customHeight="1">
      <c r="A26" s="103"/>
      <c r="B26" s="10">
        <v>3</v>
      </c>
      <c r="C26" s="11"/>
      <c r="D26" s="11"/>
      <c r="E26" s="15"/>
      <c r="F26" s="17">
        <f>IF(ISBLANK(C26),"",C26+D26)</f>
      </c>
      <c r="H26" s="96"/>
      <c r="I26" s="10">
        <f t="shared" si="2"/>
        <v>3</v>
      </c>
      <c r="J26" s="13">
        <f t="shared" si="2"/>
        <v>0</v>
      </c>
      <c r="K26" s="15">
        <f t="shared" si="2"/>
        <v>0</v>
      </c>
      <c r="L26" s="15">
        <f t="shared" si="2"/>
        <v>0</v>
      </c>
      <c r="M26" s="17">
        <f>IF(ISBLANK(J26),"",J26+K26)</f>
        <v>0</v>
      </c>
    </row>
    <row r="27" spans="1:13" ht="12.75" customHeight="1" thickBot="1">
      <c r="A27" s="103"/>
      <c r="B27" s="22">
        <v>4</v>
      </c>
      <c r="C27" s="23"/>
      <c r="D27" s="23"/>
      <c r="E27" s="24"/>
      <c r="F27" s="25">
        <f>IF(ISBLANK(C27),"",C27+D27)</f>
      </c>
      <c r="H27" s="96"/>
      <c r="I27" s="22">
        <f t="shared" si="2"/>
        <v>4</v>
      </c>
      <c r="J27" s="27">
        <f t="shared" si="2"/>
        <v>0</v>
      </c>
      <c r="K27" s="24">
        <f t="shared" si="2"/>
        <v>0</v>
      </c>
      <c r="L27" s="24">
        <f t="shared" si="2"/>
        <v>0</v>
      </c>
      <c r="M27" s="25">
        <f>IF(ISBLANK(J27),"",J27+K27)</f>
        <v>0</v>
      </c>
    </row>
    <row r="28" spans="1:13" ht="16.5" customHeight="1" thickBot="1" thickTop="1">
      <c r="A28" s="104"/>
      <c r="B28" s="18" t="s">
        <v>5</v>
      </c>
      <c r="C28" s="19">
        <f>IF(ISNUMBER(C24),SUM(C24:C27),"")</f>
      </c>
      <c r="D28" s="19">
        <f>IF(ISNUMBER(D24),SUM(D24:D27),"")</f>
      </c>
      <c r="E28" s="20">
        <f>IF(ISNUMBER(E24),SUM(E24:E27),"")</f>
      </c>
      <c r="F28" s="21">
        <f>IF(ISNUMBER(F24),SUM(F24:F27),"")</f>
      </c>
      <c r="H28" s="97"/>
      <c r="I28" s="18" t="s">
        <v>5</v>
      </c>
      <c r="J28" s="26">
        <f>IF(ISNUMBER(J24),SUM(J24:J27),"")</f>
        <v>0</v>
      </c>
      <c r="K28" s="20">
        <f>IF(ISNUMBER(K24),SUM(K24:K27),"")</f>
        <v>0</v>
      </c>
      <c r="L28" s="20">
        <f>IF(ISNUMBER(L24),SUM(L24:L27),"")</f>
        <v>0</v>
      </c>
      <c r="M28" s="21">
        <f>IF(ISNUMBER(M24),SUM(M24:M27),"")</f>
        <v>0</v>
      </c>
    </row>
    <row r="29" spans="1:13" ht="12.75" customHeight="1">
      <c r="A29" s="102"/>
      <c r="B29" s="8">
        <v>4</v>
      </c>
      <c r="C29" s="9"/>
      <c r="D29" s="9"/>
      <c r="E29" s="14"/>
      <c r="F29" s="16">
        <f>IF(ISBLANK(C29),"",C29+D29)</f>
      </c>
      <c r="H29" s="95">
        <f>A29</f>
        <v>0</v>
      </c>
      <c r="I29" s="8">
        <f>B29</f>
        <v>4</v>
      </c>
      <c r="J29" s="12">
        <f>C29</f>
        <v>0</v>
      </c>
      <c r="K29" s="14">
        <f>D29</f>
        <v>0</v>
      </c>
      <c r="L29" s="14">
        <f>E29</f>
        <v>0</v>
      </c>
      <c r="M29" s="16">
        <f>IF(ISBLANK(J29),"",J29+K29)</f>
        <v>0</v>
      </c>
    </row>
    <row r="30" spans="1:13" ht="12.75" customHeight="1">
      <c r="A30" s="103"/>
      <c r="B30" s="10">
        <v>3</v>
      </c>
      <c r="C30" s="11"/>
      <c r="D30" s="11"/>
      <c r="E30" s="15"/>
      <c r="F30" s="17">
        <f>IF(ISBLANK(C30),"",C30+D30)</f>
      </c>
      <c r="H30" s="96"/>
      <c r="I30" s="10">
        <f aca="true" t="shared" si="3" ref="I30:L32">B30</f>
        <v>3</v>
      </c>
      <c r="J30" s="13">
        <f t="shared" si="3"/>
        <v>0</v>
      </c>
      <c r="K30" s="15">
        <f t="shared" si="3"/>
        <v>0</v>
      </c>
      <c r="L30" s="15">
        <f t="shared" si="3"/>
        <v>0</v>
      </c>
      <c r="M30" s="17">
        <f>IF(ISBLANK(J30),"",J30+K30)</f>
        <v>0</v>
      </c>
    </row>
    <row r="31" spans="1:13" ht="12.75" customHeight="1">
      <c r="A31" s="103"/>
      <c r="B31" s="10">
        <v>1</v>
      </c>
      <c r="C31" s="11"/>
      <c r="D31" s="11"/>
      <c r="E31" s="15"/>
      <c r="F31" s="17">
        <f>IF(ISBLANK(C31),"",C31+D31)</f>
      </c>
      <c r="H31" s="96"/>
      <c r="I31" s="10">
        <f t="shared" si="3"/>
        <v>1</v>
      </c>
      <c r="J31" s="13">
        <f t="shared" si="3"/>
        <v>0</v>
      </c>
      <c r="K31" s="15">
        <f t="shared" si="3"/>
        <v>0</v>
      </c>
      <c r="L31" s="15">
        <f t="shared" si="3"/>
        <v>0</v>
      </c>
      <c r="M31" s="17">
        <f>IF(ISBLANK(J31),"",J31+K31)</f>
        <v>0</v>
      </c>
    </row>
    <row r="32" spans="1:13" ht="12.75" customHeight="1" thickBot="1">
      <c r="A32" s="103"/>
      <c r="B32" s="22">
        <v>2</v>
      </c>
      <c r="C32" s="23"/>
      <c r="D32" s="23"/>
      <c r="E32" s="24"/>
      <c r="F32" s="25">
        <f>IF(ISBLANK(C32),"",C32+D32)</f>
      </c>
      <c r="H32" s="96"/>
      <c r="I32" s="22">
        <f t="shared" si="3"/>
        <v>2</v>
      </c>
      <c r="J32" s="27">
        <f t="shared" si="3"/>
        <v>0</v>
      </c>
      <c r="K32" s="24">
        <f t="shared" si="3"/>
        <v>0</v>
      </c>
      <c r="L32" s="24">
        <f t="shared" si="3"/>
        <v>0</v>
      </c>
      <c r="M32" s="25">
        <f>IF(ISBLANK(J32),"",J32+K32)</f>
        <v>0</v>
      </c>
    </row>
    <row r="33" spans="1:16" ht="16.5" customHeight="1" thickBot="1" thickTop="1">
      <c r="A33" s="104"/>
      <c r="B33" s="18" t="s">
        <v>5</v>
      </c>
      <c r="C33" s="19">
        <f>IF(ISNUMBER(C29),SUM(C29:C32),"")</f>
      </c>
      <c r="D33" s="19">
        <f>IF(ISNUMBER(D29),SUM(D29:D32),"")</f>
      </c>
      <c r="E33" s="20">
        <f>IF(ISNUMBER(E29),SUM(E29:E32),"")</f>
      </c>
      <c r="F33" s="21">
        <f>IF(ISNUMBER(F29),SUM(F29:F32),"")</f>
      </c>
      <c r="H33" s="97"/>
      <c r="I33" s="18" t="s">
        <v>5</v>
      </c>
      <c r="J33" s="26">
        <f>IF(ISNUMBER(J29),SUM(J29:J32),"")</f>
        <v>0</v>
      </c>
      <c r="K33" s="20">
        <f>IF(ISNUMBER(K29),SUM(K29:K32),"")</f>
        <v>0</v>
      </c>
      <c r="L33" s="20">
        <f>IF(ISNUMBER(L29),SUM(L29:L32),"")</f>
        <v>0</v>
      </c>
      <c r="M33" s="21">
        <f>IF(ISNUMBER(M29),SUM(M29:M32),"")</f>
        <v>0</v>
      </c>
      <c r="P33" s="4" t="s">
        <v>56</v>
      </c>
    </row>
    <row r="34" ht="13.5" thickBot="1"/>
    <row r="35" spans="1:13" s="28" customFormat="1" ht="21.75" customHeight="1" thickBot="1">
      <c r="A35" s="98" t="s">
        <v>8</v>
      </c>
      <c r="B35" s="99"/>
      <c r="C35" s="29" t="e">
        <f>SUM(C28+C33)</f>
        <v>#VALUE!</v>
      </c>
      <c r="D35" s="29" t="e">
        <f>SUM(D28+D33)</f>
        <v>#VALUE!</v>
      </c>
      <c r="E35" s="29" t="e">
        <f>SUM(E28+E33)</f>
        <v>#VALUE!</v>
      </c>
      <c r="F35" s="32" t="e">
        <f>SUM(F28+F33)</f>
        <v>#VALUE!</v>
      </c>
      <c r="H35" s="98" t="s">
        <v>8</v>
      </c>
      <c r="I35" s="99"/>
      <c r="J35" s="30">
        <f>J28+J33</f>
        <v>0</v>
      </c>
      <c r="K35" s="30">
        <f>K28+K33</f>
        <v>0</v>
      </c>
      <c r="L35" s="30">
        <f>L28+L33</f>
        <v>0</v>
      </c>
      <c r="M35" s="31">
        <f>M28+M33</f>
        <v>0</v>
      </c>
    </row>
    <row r="36" ht="31.5" customHeight="1"/>
    <row r="37" spans="1:13" s="2" customFormat="1" ht="34.5" customHeight="1" thickBot="1">
      <c r="A37" s="105" t="s">
        <v>58</v>
      </c>
      <c r="B37" s="105"/>
      <c r="C37" s="105"/>
      <c r="D37" s="105"/>
      <c r="E37" s="105"/>
      <c r="F37" s="105"/>
      <c r="G37" s="1"/>
      <c r="H37" s="105" t="s">
        <v>58</v>
      </c>
      <c r="I37" s="105"/>
      <c r="J37" s="105"/>
      <c r="K37" s="105"/>
      <c r="L37" s="105"/>
      <c r="M37" s="105"/>
    </row>
    <row r="38" spans="1:13" ht="25.5" customHeight="1" thickBot="1">
      <c r="A38" s="33" t="s">
        <v>4</v>
      </c>
      <c r="B38" s="111"/>
      <c r="C38" s="111"/>
      <c r="D38" s="111"/>
      <c r="E38" s="111"/>
      <c r="F38" s="112"/>
      <c r="G38" s="3"/>
      <c r="H38" s="33" t="s">
        <v>4</v>
      </c>
      <c r="I38" s="111">
        <f>B38</f>
        <v>0</v>
      </c>
      <c r="J38" s="111"/>
      <c r="K38" s="111"/>
      <c r="L38" s="111"/>
      <c r="M38" s="112"/>
    </row>
    <row r="39" spans="1:13" ht="12.75" customHeight="1">
      <c r="A39" s="109" t="s">
        <v>0</v>
      </c>
      <c r="B39" s="100" t="s">
        <v>1</v>
      </c>
      <c r="C39" s="106" t="s">
        <v>2</v>
      </c>
      <c r="D39" s="107"/>
      <c r="E39" s="107"/>
      <c r="F39" s="108"/>
      <c r="H39" s="109" t="s">
        <v>0</v>
      </c>
      <c r="I39" s="100" t="s">
        <v>1</v>
      </c>
      <c r="J39" s="106" t="s">
        <v>2</v>
      </c>
      <c r="K39" s="107"/>
      <c r="L39" s="107"/>
      <c r="M39" s="108"/>
    </row>
    <row r="40" spans="1:13" ht="13.5" thickBot="1">
      <c r="A40" s="110"/>
      <c r="B40" s="101"/>
      <c r="C40" s="5" t="s">
        <v>3</v>
      </c>
      <c r="D40" s="6" t="s">
        <v>6</v>
      </c>
      <c r="E40" s="6" t="s">
        <v>7</v>
      </c>
      <c r="F40" s="7" t="s">
        <v>8</v>
      </c>
      <c r="H40" s="110"/>
      <c r="I40" s="101"/>
      <c r="J40" s="5" t="s">
        <v>3</v>
      </c>
      <c r="K40" s="6" t="s">
        <v>6</v>
      </c>
      <c r="L40" s="6" t="s">
        <v>7</v>
      </c>
      <c r="M40" s="7" t="s">
        <v>8</v>
      </c>
    </row>
    <row r="41" spans="1:8" ht="13.5" thickBot="1">
      <c r="A41" s="3"/>
      <c r="H41" s="3"/>
    </row>
    <row r="42" spans="1:13" ht="12.75" customHeight="1">
      <c r="A42" s="102"/>
      <c r="B42" s="8">
        <v>1</v>
      </c>
      <c r="C42" s="9"/>
      <c r="D42" s="9"/>
      <c r="E42" s="14"/>
      <c r="F42" s="16">
        <f>IF(ISBLANK(C42),"",C42+D42)</f>
      </c>
      <c r="H42" s="95">
        <f>A42</f>
        <v>0</v>
      </c>
      <c r="I42" s="8">
        <f>B42</f>
        <v>1</v>
      </c>
      <c r="J42" s="12">
        <f>C42</f>
        <v>0</v>
      </c>
      <c r="K42" s="14">
        <f>D42</f>
        <v>0</v>
      </c>
      <c r="L42" s="14">
        <f>E42</f>
        <v>0</v>
      </c>
      <c r="M42" s="16">
        <f>IF(ISBLANK(J42),"",J42+K42)</f>
        <v>0</v>
      </c>
    </row>
    <row r="43" spans="1:13" ht="12.75" customHeight="1">
      <c r="A43" s="103"/>
      <c r="B43" s="10">
        <v>2</v>
      </c>
      <c r="C43" s="11"/>
      <c r="D43" s="11"/>
      <c r="E43" s="15"/>
      <c r="F43" s="17">
        <f>IF(ISBLANK(C43),"",C43+D43)</f>
      </c>
      <c r="H43" s="96"/>
      <c r="I43" s="10">
        <f aca="true" t="shared" si="4" ref="I43:L45">B43</f>
        <v>2</v>
      </c>
      <c r="J43" s="13">
        <f t="shared" si="4"/>
        <v>0</v>
      </c>
      <c r="K43" s="15">
        <f t="shared" si="4"/>
        <v>0</v>
      </c>
      <c r="L43" s="15">
        <f t="shared" si="4"/>
        <v>0</v>
      </c>
      <c r="M43" s="17">
        <f>IF(ISBLANK(J43),"",J43+K43)</f>
        <v>0</v>
      </c>
    </row>
    <row r="44" spans="1:13" ht="12.75" customHeight="1">
      <c r="A44" s="103"/>
      <c r="B44" s="10">
        <v>4</v>
      </c>
      <c r="C44" s="11"/>
      <c r="D44" s="11"/>
      <c r="E44" s="15"/>
      <c r="F44" s="17">
        <f>IF(ISBLANK(C44),"",C44+D44)</f>
      </c>
      <c r="H44" s="96"/>
      <c r="I44" s="10">
        <f t="shared" si="4"/>
        <v>4</v>
      </c>
      <c r="J44" s="13">
        <f t="shared" si="4"/>
        <v>0</v>
      </c>
      <c r="K44" s="15">
        <f t="shared" si="4"/>
        <v>0</v>
      </c>
      <c r="L44" s="15">
        <f t="shared" si="4"/>
        <v>0</v>
      </c>
      <c r="M44" s="17">
        <f>IF(ISBLANK(J44),"",J44+K44)</f>
        <v>0</v>
      </c>
    </row>
    <row r="45" spans="1:13" ht="12.75" customHeight="1" thickBot="1">
      <c r="A45" s="103"/>
      <c r="B45" s="22">
        <v>3</v>
      </c>
      <c r="C45" s="23"/>
      <c r="D45" s="23"/>
      <c r="E45" s="24"/>
      <c r="F45" s="25">
        <f>IF(ISBLANK(C45),"",C45+D45)</f>
      </c>
      <c r="H45" s="96"/>
      <c r="I45" s="22">
        <f t="shared" si="4"/>
        <v>3</v>
      </c>
      <c r="J45" s="27">
        <f t="shared" si="4"/>
        <v>0</v>
      </c>
      <c r="K45" s="24">
        <f t="shared" si="4"/>
        <v>0</v>
      </c>
      <c r="L45" s="24">
        <f t="shared" si="4"/>
        <v>0</v>
      </c>
      <c r="M45" s="25">
        <f>IF(ISBLANK(J45),"",J45+K45)</f>
        <v>0</v>
      </c>
    </row>
    <row r="46" spans="1:13" ht="16.5" customHeight="1" thickBot="1" thickTop="1">
      <c r="A46" s="104"/>
      <c r="B46" s="18" t="s">
        <v>5</v>
      </c>
      <c r="C46" s="19">
        <f>IF(ISNUMBER(C42),SUM(C42:C45),"")</f>
      </c>
      <c r="D46" s="19">
        <f>IF(ISNUMBER(D42),SUM(D42:D45),"")</f>
      </c>
      <c r="E46" s="20">
        <f>IF(ISNUMBER(E42),SUM(E42:E45),"")</f>
      </c>
      <c r="F46" s="21">
        <f>IF(ISNUMBER(F42),SUM(F42:F45),"")</f>
      </c>
      <c r="H46" s="97"/>
      <c r="I46" s="18" t="s">
        <v>5</v>
      </c>
      <c r="J46" s="26">
        <f>IF(ISNUMBER(J42),SUM(J42:J45),"")</f>
        <v>0</v>
      </c>
      <c r="K46" s="20">
        <f>IF(ISNUMBER(K42),SUM(K42:K45),"")</f>
        <v>0</v>
      </c>
      <c r="L46" s="20">
        <f>IF(ISNUMBER(L42),SUM(L42:L45),"")</f>
        <v>0</v>
      </c>
      <c r="M46" s="21">
        <f>IF(ISNUMBER(M42),SUM(M42:M45),"")</f>
        <v>0</v>
      </c>
    </row>
    <row r="47" spans="1:13" ht="12.75" customHeight="1">
      <c r="A47" s="102"/>
      <c r="B47" s="8">
        <v>2</v>
      </c>
      <c r="C47" s="9"/>
      <c r="D47" s="9"/>
      <c r="E47" s="14"/>
      <c r="F47" s="16">
        <f>IF(ISBLANK(C47),"",C47+D47)</f>
      </c>
      <c r="H47" s="95">
        <f>A47</f>
        <v>0</v>
      </c>
      <c r="I47" s="8">
        <f>B47</f>
        <v>2</v>
      </c>
      <c r="J47" s="12">
        <f>C47</f>
        <v>0</v>
      </c>
      <c r="K47" s="14">
        <f>D47</f>
        <v>0</v>
      </c>
      <c r="L47" s="14">
        <f>E47</f>
        <v>0</v>
      </c>
      <c r="M47" s="16">
        <f>IF(ISBLANK(J47),"",J47+K47)</f>
        <v>0</v>
      </c>
    </row>
    <row r="48" spans="1:13" ht="12.75" customHeight="1">
      <c r="A48" s="103"/>
      <c r="B48" s="10">
        <v>1</v>
      </c>
      <c r="C48" s="11"/>
      <c r="D48" s="11"/>
      <c r="E48" s="15"/>
      <c r="F48" s="17">
        <f>IF(ISBLANK(C48),"",C48+D48)</f>
      </c>
      <c r="H48" s="96"/>
      <c r="I48" s="10">
        <f aca="true" t="shared" si="5" ref="I48:L50">B48</f>
        <v>1</v>
      </c>
      <c r="J48" s="13">
        <f t="shared" si="5"/>
        <v>0</v>
      </c>
      <c r="K48" s="15">
        <f t="shared" si="5"/>
        <v>0</v>
      </c>
      <c r="L48" s="15">
        <f t="shared" si="5"/>
        <v>0</v>
      </c>
      <c r="M48" s="17">
        <f>IF(ISBLANK(J48),"",J48+K48)</f>
        <v>0</v>
      </c>
    </row>
    <row r="49" spans="1:13" ht="12.75" customHeight="1">
      <c r="A49" s="103"/>
      <c r="B49" s="10">
        <v>3</v>
      </c>
      <c r="C49" s="11"/>
      <c r="D49" s="11"/>
      <c r="E49" s="15"/>
      <c r="F49" s="17">
        <f>IF(ISBLANK(C49),"",C49+D49)</f>
      </c>
      <c r="H49" s="96"/>
      <c r="I49" s="10">
        <f t="shared" si="5"/>
        <v>3</v>
      </c>
      <c r="J49" s="13">
        <f t="shared" si="5"/>
        <v>0</v>
      </c>
      <c r="K49" s="15">
        <f t="shared" si="5"/>
        <v>0</v>
      </c>
      <c r="L49" s="15">
        <f t="shared" si="5"/>
        <v>0</v>
      </c>
      <c r="M49" s="17">
        <f>IF(ISBLANK(J49),"",J49+K49)</f>
        <v>0</v>
      </c>
    </row>
    <row r="50" spans="1:13" ht="12.75" customHeight="1" thickBot="1">
      <c r="A50" s="103"/>
      <c r="B50" s="22">
        <v>4</v>
      </c>
      <c r="C50" s="23"/>
      <c r="D50" s="23"/>
      <c r="E50" s="24"/>
      <c r="F50" s="25">
        <f>IF(ISBLANK(C50),"",C50+D50)</f>
      </c>
      <c r="H50" s="96"/>
      <c r="I50" s="22">
        <f t="shared" si="5"/>
        <v>4</v>
      </c>
      <c r="J50" s="27">
        <f t="shared" si="5"/>
        <v>0</v>
      </c>
      <c r="K50" s="24">
        <f t="shared" si="5"/>
        <v>0</v>
      </c>
      <c r="L50" s="24">
        <f t="shared" si="5"/>
        <v>0</v>
      </c>
      <c r="M50" s="25">
        <f>IF(ISBLANK(J50),"",J50+K50)</f>
        <v>0</v>
      </c>
    </row>
    <row r="51" spans="1:13" ht="16.5" customHeight="1" thickBot="1" thickTop="1">
      <c r="A51" s="104"/>
      <c r="B51" s="18" t="s">
        <v>5</v>
      </c>
      <c r="C51" s="19">
        <f>IF(ISNUMBER(C47),SUM(C47:C50),"")</f>
      </c>
      <c r="D51" s="19">
        <f>IF(ISNUMBER(D47),SUM(D47:D50),"")</f>
      </c>
      <c r="E51" s="20">
        <f>IF(ISNUMBER(E47),SUM(E47:E50),"")</f>
      </c>
      <c r="F51" s="21">
        <f>IF(ISNUMBER(F47),SUM(F47:F50),"")</f>
      </c>
      <c r="H51" s="97"/>
      <c r="I51" s="18" t="s">
        <v>5</v>
      </c>
      <c r="J51" s="26">
        <f>IF(ISNUMBER(J47),SUM(J47:J50),"")</f>
        <v>0</v>
      </c>
      <c r="K51" s="20">
        <f>IF(ISNUMBER(K47),SUM(K47:K50),"")</f>
        <v>0</v>
      </c>
      <c r="L51" s="20">
        <f>IF(ISNUMBER(L47),SUM(L47:L50),"")</f>
        <v>0</v>
      </c>
      <c r="M51" s="21">
        <f>IF(ISNUMBER(M47),SUM(M47:M50),"")</f>
        <v>0</v>
      </c>
    </row>
    <row r="52" ht="13.5" thickBot="1"/>
    <row r="53" spans="1:13" s="28" customFormat="1" ht="21.75" customHeight="1" thickBot="1">
      <c r="A53" s="98" t="s">
        <v>8</v>
      </c>
      <c r="B53" s="99"/>
      <c r="C53" s="29" t="e">
        <f>SUM(C46+C51)</f>
        <v>#VALUE!</v>
      </c>
      <c r="D53" s="29" t="e">
        <f>SUM(D46+D51)</f>
        <v>#VALUE!</v>
      </c>
      <c r="E53" s="29" t="e">
        <f>SUM(E46+E51)</f>
        <v>#VALUE!</v>
      </c>
      <c r="F53" s="32" t="e">
        <f>SUM(F46+F51)</f>
        <v>#VALUE!</v>
      </c>
      <c r="H53" s="98" t="s">
        <v>8</v>
      </c>
      <c r="I53" s="99"/>
      <c r="J53" s="30">
        <f>J46+J51</f>
        <v>0</v>
      </c>
      <c r="K53" s="30">
        <f>K46+K51</f>
        <v>0</v>
      </c>
      <c r="L53" s="30">
        <f>L46+L51</f>
        <v>0</v>
      </c>
      <c r="M53" s="31">
        <f>M46+M51</f>
        <v>0</v>
      </c>
    </row>
  </sheetData>
  <sheetProtection/>
  <mergeCells count="48">
    <mergeCell ref="A42:A46"/>
    <mergeCell ref="H42:H46"/>
    <mergeCell ref="A47:A51"/>
    <mergeCell ref="H47:H51"/>
    <mergeCell ref="A53:B53"/>
    <mergeCell ref="H53:I53"/>
    <mergeCell ref="A37:F37"/>
    <mergeCell ref="H37:M37"/>
    <mergeCell ref="B38:F38"/>
    <mergeCell ref="I38:M38"/>
    <mergeCell ref="A39:A40"/>
    <mergeCell ref="B39:B40"/>
    <mergeCell ref="C39:F39"/>
    <mergeCell ref="H39:H40"/>
    <mergeCell ref="I39:I40"/>
    <mergeCell ref="J39:M39"/>
    <mergeCell ref="A24:A28"/>
    <mergeCell ref="H24:H28"/>
    <mergeCell ref="A29:A33"/>
    <mergeCell ref="H29:H33"/>
    <mergeCell ref="A35:B35"/>
    <mergeCell ref="H35:I35"/>
    <mergeCell ref="A19:F19"/>
    <mergeCell ref="H19:M19"/>
    <mergeCell ref="B20:F20"/>
    <mergeCell ref="I20:M20"/>
    <mergeCell ref="A21:A22"/>
    <mergeCell ref="B21:B22"/>
    <mergeCell ref="C21:F21"/>
    <mergeCell ref="H21:H22"/>
    <mergeCell ref="I21:I22"/>
    <mergeCell ref="J21:M21"/>
    <mergeCell ref="A6:A10"/>
    <mergeCell ref="H6:H10"/>
    <mergeCell ref="A11:A15"/>
    <mergeCell ref="H11:H15"/>
    <mergeCell ref="A17:B17"/>
    <mergeCell ref="H17:I17"/>
    <mergeCell ref="A1:F1"/>
    <mergeCell ref="H1:M1"/>
    <mergeCell ref="B2:F2"/>
    <mergeCell ref="I2:M2"/>
    <mergeCell ref="A3:A4"/>
    <mergeCell ref="B3:B4"/>
    <mergeCell ref="C3:F3"/>
    <mergeCell ref="H3:H4"/>
    <mergeCell ref="I3:I4"/>
    <mergeCell ref="J3:M3"/>
  </mergeCells>
  <printOptions horizontalCentered="1" verticalCentered="1"/>
  <pageMargins left="0.3937007874015748" right="0.3937007874015748" top="0.6692913385826772" bottom="0.35433070866141736" header="0.2755905511811024" footer="0.2362204724409449"/>
  <pageSetup orientation="portrait" paperSize="9" scale="90" r:id="rId10"/>
  <legacyDrawing r:id="rId9"/>
  <oleObjects>
    <oleObject progId="Document" shapeId="400000" r:id="rId1"/>
    <oleObject progId="Document" shapeId="400001" r:id="rId2"/>
    <oleObject progId="Document" shapeId="400002" r:id="rId3"/>
    <oleObject progId="Document" shapeId="400003" r:id="rId4"/>
    <oleObject progId="Document" shapeId="400004" r:id="rId5"/>
    <oleObject progId="Document" shapeId="400005" r:id="rId6"/>
    <oleObject progId="Document" shapeId="400006" r:id="rId7"/>
    <oleObject progId="Document" shapeId="400007" r:id="rId8"/>
  </oleObjects>
</worksheet>
</file>

<file path=xl/worksheets/sheet41.xml><?xml version="1.0" encoding="utf-8"?>
<worksheet xmlns="http://schemas.openxmlformats.org/spreadsheetml/2006/main" xmlns:r="http://schemas.openxmlformats.org/officeDocument/2006/relationships">
  <dimension ref="A1:F21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4.7109375" style="37" customWidth="1"/>
    <col min="2" max="2" width="26.8515625" style="37" customWidth="1"/>
    <col min="3" max="5" width="10.7109375" style="37" customWidth="1"/>
    <col min="6" max="6" width="4.7109375" style="37" customWidth="1"/>
    <col min="7" max="16384" width="9.140625" style="37" customWidth="1"/>
  </cols>
  <sheetData>
    <row r="1" spans="1:6" ht="55.5" customHeight="1" thickBot="1">
      <c r="A1" s="34"/>
      <c r="B1" s="35"/>
      <c r="C1" s="35"/>
      <c r="D1" s="35"/>
      <c r="E1" s="35"/>
      <c r="F1" s="36"/>
    </row>
    <row r="2" spans="1:6" ht="27.75" customHeight="1" thickBot="1">
      <c r="A2" s="38"/>
      <c r="B2" s="64" t="s">
        <v>13</v>
      </c>
      <c r="C2" s="118">
        <f>'zápis 20'!B2</f>
        <v>0</v>
      </c>
      <c r="D2" s="118"/>
      <c r="E2" s="119"/>
      <c r="F2" s="39"/>
    </row>
    <row r="3" spans="1:6" ht="27.75" customHeight="1" thickBot="1">
      <c r="A3" s="38"/>
      <c r="B3" s="65" t="s">
        <v>9</v>
      </c>
      <c r="C3" s="53" t="s">
        <v>10</v>
      </c>
      <c r="D3" s="40" t="s">
        <v>11</v>
      </c>
      <c r="E3" s="41" t="s">
        <v>12</v>
      </c>
      <c r="F3" s="39"/>
    </row>
    <row r="4" spans="1:6" ht="27.75" customHeight="1" thickTop="1">
      <c r="A4" s="38"/>
      <c r="B4" s="69">
        <f>'zápis 20'!A6</f>
        <v>0</v>
      </c>
      <c r="C4" s="55">
        <f>'zápis 20'!C10</f>
      </c>
      <c r="D4" s="55">
        <f>'zápis 20'!D10</f>
      </c>
      <c r="E4" s="43">
        <f>SUM(C4:D4)</f>
        <v>0</v>
      </c>
      <c r="F4" s="39"/>
    </row>
    <row r="5" spans="1:6" ht="27.75" customHeight="1" thickBot="1">
      <c r="A5" s="38"/>
      <c r="B5" s="62">
        <f>'zápis 20'!A11</f>
        <v>0</v>
      </c>
      <c r="C5" s="54">
        <f>'zápis 20'!C15</f>
      </c>
      <c r="D5" s="54">
        <f>'zápis 20'!D15</f>
      </c>
      <c r="E5" s="52">
        <f>SUM(C5:D5)</f>
        <v>0</v>
      </c>
      <c r="F5" s="39"/>
    </row>
    <row r="6" spans="1:6" ht="27.75" customHeight="1" thickBot="1">
      <c r="A6" s="38"/>
      <c r="B6" s="66" t="s">
        <v>8</v>
      </c>
      <c r="C6" s="63">
        <f>SUM(C4:C5)</f>
        <v>0</v>
      </c>
      <c r="D6" s="47">
        <f>SUM(D4:D5)</f>
        <v>0</v>
      </c>
      <c r="E6" s="46">
        <f>SUM(E4:E5)</f>
        <v>0</v>
      </c>
      <c r="F6" s="39"/>
    </row>
    <row r="7" spans="1:6" ht="27.75" customHeight="1">
      <c r="A7" s="48"/>
      <c r="B7" s="49"/>
      <c r="C7" s="50"/>
      <c r="D7" s="50"/>
      <c r="E7" s="50"/>
      <c r="F7" s="51"/>
    </row>
    <row r="8" spans="1:6" ht="55.5" customHeight="1" thickBot="1">
      <c r="A8" s="34"/>
      <c r="B8" s="35"/>
      <c r="C8" s="35"/>
      <c r="D8" s="35"/>
      <c r="E8" s="35"/>
      <c r="F8" s="36"/>
    </row>
    <row r="9" spans="1:6" ht="27.75" customHeight="1" thickBot="1">
      <c r="A9" s="38"/>
      <c r="B9" s="64" t="s">
        <v>13</v>
      </c>
      <c r="C9" s="116">
        <f>'zápis 20'!B20</f>
        <v>0</v>
      </c>
      <c r="D9" s="116"/>
      <c r="E9" s="117"/>
      <c r="F9" s="39"/>
    </row>
    <row r="10" spans="1:6" ht="27.75" customHeight="1" thickBot="1">
      <c r="A10" s="38"/>
      <c r="B10" s="65" t="s">
        <v>9</v>
      </c>
      <c r="C10" s="53" t="s">
        <v>10</v>
      </c>
      <c r="D10" s="40" t="s">
        <v>11</v>
      </c>
      <c r="E10" s="41" t="s">
        <v>12</v>
      </c>
      <c r="F10" s="39"/>
    </row>
    <row r="11" spans="1:6" ht="27.75" customHeight="1" thickTop="1">
      <c r="A11" s="38"/>
      <c r="B11" s="68">
        <f>'zápis 20'!A24</f>
        <v>0</v>
      </c>
      <c r="C11" s="55">
        <f>'zápis 20'!C28</f>
      </c>
      <c r="D11" s="42">
        <f>'zápis 20'!D28</f>
      </c>
      <c r="E11" s="43">
        <f>SUM(C11:D11)</f>
        <v>0</v>
      </c>
      <c r="F11" s="39"/>
    </row>
    <row r="12" spans="1:6" ht="27.75" customHeight="1" thickBot="1">
      <c r="A12" s="38"/>
      <c r="B12" s="68">
        <f>'zápis 20'!A29</f>
        <v>0</v>
      </c>
      <c r="C12" s="67">
        <f>'zápis 20'!C33</f>
      </c>
      <c r="D12" s="44">
        <f>'zápis 20'!D33</f>
      </c>
      <c r="E12" s="45">
        <f>SUM(C12:D12)</f>
        <v>0</v>
      </c>
      <c r="F12" s="39"/>
    </row>
    <row r="13" spans="1:6" ht="27.75" customHeight="1" thickBot="1">
      <c r="A13" s="38"/>
      <c r="B13" s="66" t="s">
        <v>8</v>
      </c>
      <c r="C13" s="63">
        <f>SUM(C11:C12)</f>
        <v>0</v>
      </c>
      <c r="D13" s="46">
        <f>SUM(D11:D12)</f>
        <v>0</v>
      </c>
      <c r="E13" s="46">
        <f>SUM(E11:E12)</f>
        <v>0</v>
      </c>
      <c r="F13" s="39"/>
    </row>
    <row r="14" spans="1:6" ht="27.75" customHeight="1">
      <c r="A14" s="48"/>
      <c r="B14" s="49"/>
      <c r="C14" s="50"/>
      <c r="D14" s="50"/>
      <c r="E14" s="50"/>
      <c r="F14" s="51"/>
    </row>
    <row r="15" spans="1:6" ht="55.5" customHeight="1" thickBot="1">
      <c r="A15" s="34"/>
      <c r="B15" s="35"/>
      <c r="C15" s="35"/>
      <c r="D15" s="35"/>
      <c r="E15" s="35"/>
      <c r="F15" s="36"/>
    </row>
    <row r="16" spans="1:6" ht="27.75" customHeight="1" thickBot="1">
      <c r="A16" s="38"/>
      <c r="B16" s="64" t="s">
        <v>13</v>
      </c>
      <c r="C16" s="116">
        <f>'zápis 20'!B38</f>
        <v>0</v>
      </c>
      <c r="D16" s="116"/>
      <c r="E16" s="117"/>
      <c r="F16" s="39"/>
    </row>
    <row r="17" spans="1:6" ht="27.75" customHeight="1" thickBot="1">
      <c r="A17" s="38"/>
      <c r="B17" s="65" t="s">
        <v>9</v>
      </c>
      <c r="C17" s="53" t="s">
        <v>10</v>
      </c>
      <c r="D17" s="40" t="s">
        <v>11</v>
      </c>
      <c r="E17" s="41" t="s">
        <v>12</v>
      </c>
      <c r="F17" s="39"/>
    </row>
    <row r="18" spans="1:6" ht="27.75" customHeight="1" thickTop="1">
      <c r="A18" s="38"/>
      <c r="B18" s="68">
        <f>'zápis 20'!A42</f>
        <v>0</v>
      </c>
      <c r="C18" s="55">
        <f>'zápis 20'!C46</f>
      </c>
      <c r="D18" s="42">
        <f>'zápis 20'!D46</f>
      </c>
      <c r="E18" s="43">
        <f>SUM(C18:D18)</f>
        <v>0</v>
      </c>
      <c r="F18" s="39"/>
    </row>
    <row r="19" spans="1:6" ht="27.75" customHeight="1" thickBot="1">
      <c r="A19" s="38"/>
      <c r="B19" s="68">
        <f>'zápis 20'!A47</f>
        <v>0</v>
      </c>
      <c r="C19" s="67">
        <f>'zápis 20'!C51</f>
      </c>
      <c r="D19" s="44">
        <f>'zápis 20'!D51</f>
      </c>
      <c r="E19" s="45">
        <f>SUM(C19:D19)</f>
        <v>0</v>
      </c>
      <c r="F19" s="39"/>
    </row>
    <row r="20" spans="1:6" ht="27.75" customHeight="1" thickBot="1">
      <c r="A20" s="38"/>
      <c r="B20" s="66" t="s">
        <v>8</v>
      </c>
      <c r="C20" s="63">
        <f>SUM(C18:C19)</f>
        <v>0</v>
      </c>
      <c r="D20" s="46">
        <f>SUM(D18:D19)</f>
        <v>0</v>
      </c>
      <c r="E20" s="46">
        <f>SUM(E18:E19)</f>
        <v>0</v>
      </c>
      <c r="F20" s="39"/>
    </row>
    <row r="21" spans="1:6" ht="27.75" customHeight="1">
      <c r="A21" s="48"/>
      <c r="B21" s="49"/>
      <c r="C21" s="50"/>
      <c r="D21" s="50"/>
      <c r="E21" s="50"/>
      <c r="F21" s="51"/>
    </row>
  </sheetData>
  <sheetProtection/>
  <mergeCells count="3">
    <mergeCell ref="C2:E2"/>
    <mergeCell ref="C9:E9"/>
    <mergeCell ref="C16:E16"/>
  </mergeCells>
  <printOptions horizontalCentered="1" verticalCentered="1"/>
  <pageMargins left="0.7874015748031497" right="0.7874015748031497" top="0.2362204724409449" bottom="0.2362204724409449" header="0.2362204724409449" footer="0.2755905511811024"/>
  <pageSetup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showGridLines="0" zoomScale="75" zoomScaleNormal="75" zoomScalePageLayoutView="0" workbookViewId="0" topLeftCell="A1">
      <selection activeCell="N46" sqref="N46"/>
    </sheetView>
  </sheetViews>
  <sheetFormatPr defaultColWidth="9.140625" defaultRowHeight="15"/>
  <cols>
    <col min="1" max="1" width="4.7109375" style="37" customWidth="1"/>
    <col min="2" max="2" width="26.8515625" style="37" customWidth="1"/>
    <col min="3" max="5" width="10.7109375" style="37" customWidth="1"/>
    <col min="6" max="6" width="4.7109375" style="37" customWidth="1"/>
    <col min="7" max="16384" width="9.140625" style="37" customWidth="1"/>
  </cols>
  <sheetData>
    <row r="1" spans="1:6" ht="55.5" customHeight="1" thickBot="1">
      <c r="A1" s="34"/>
      <c r="B1" s="35"/>
      <c r="C1" s="35"/>
      <c r="D1" s="35"/>
      <c r="E1" s="35"/>
      <c r="F1" s="36"/>
    </row>
    <row r="2" spans="1:6" ht="27.75" customHeight="1" thickBot="1">
      <c r="A2" s="38"/>
      <c r="B2" s="64" t="s">
        <v>13</v>
      </c>
      <c r="C2" s="118" t="str">
        <f>'zápis 2'!B2</f>
        <v>NOVÝ JIČÍN 2</v>
      </c>
      <c r="D2" s="118"/>
      <c r="E2" s="119"/>
      <c r="F2" s="39"/>
    </row>
    <row r="3" spans="1:6" ht="27.75" customHeight="1" thickBot="1">
      <c r="A3" s="38"/>
      <c r="B3" s="65" t="s">
        <v>9</v>
      </c>
      <c r="C3" s="53" t="s">
        <v>10</v>
      </c>
      <c r="D3" s="40" t="s">
        <v>11</v>
      </c>
      <c r="E3" s="41" t="s">
        <v>12</v>
      </c>
      <c r="F3" s="39"/>
    </row>
    <row r="4" spans="1:6" ht="27.75" customHeight="1" thickTop="1">
      <c r="A4" s="38"/>
      <c r="B4" s="69" t="str">
        <f>'zápis 2'!A6</f>
        <v>Telčarová Eva</v>
      </c>
      <c r="C4" s="55">
        <f>'zápis 2'!C10</f>
        <v>313</v>
      </c>
      <c r="D4" s="55">
        <f>'zápis 2'!D10</f>
        <v>127</v>
      </c>
      <c r="E4" s="43">
        <f>SUM(C4:D4)</f>
        <v>440</v>
      </c>
      <c r="F4" s="39"/>
    </row>
    <row r="5" spans="1:6" ht="27.75" customHeight="1" thickBot="1">
      <c r="A5" s="38"/>
      <c r="B5" s="62" t="str">
        <f>'zápis 2'!A11</f>
        <v>Pavlištiková Šárka</v>
      </c>
      <c r="C5" s="54">
        <f>'zápis 2'!C15</f>
        <v>319</v>
      </c>
      <c r="D5" s="54">
        <f>'zápis 2'!D15</f>
        <v>124</v>
      </c>
      <c r="E5" s="52">
        <f>SUM(C5:D5)</f>
        <v>443</v>
      </c>
      <c r="F5" s="39"/>
    </row>
    <row r="6" spans="1:6" ht="27.75" customHeight="1" thickBot="1">
      <c r="A6" s="38"/>
      <c r="B6" s="66" t="s">
        <v>8</v>
      </c>
      <c r="C6" s="63">
        <f>SUM(C4:C5)</f>
        <v>632</v>
      </c>
      <c r="D6" s="47">
        <f>SUM(D4:D5)</f>
        <v>251</v>
      </c>
      <c r="E6" s="46">
        <f>SUM(E4:E5)</f>
        <v>883</v>
      </c>
      <c r="F6" s="39"/>
    </row>
    <row r="7" spans="1:6" ht="27.75" customHeight="1">
      <c r="A7" s="48"/>
      <c r="B7" s="49"/>
      <c r="C7" s="50"/>
      <c r="D7" s="50"/>
      <c r="E7" s="50"/>
      <c r="F7" s="51"/>
    </row>
    <row r="8" spans="1:6" ht="55.5" customHeight="1" thickBot="1">
      <c r="A8" s="34"/>
      <c r="B8" s="35"/>
      <c r="C8" s="35"/>
      <c r="D8" s="35"/>
      <c r="E8" s="35"/>
      <c r="F8" s="36"/>
    </row>
    <row r="9" spans="1:6" ht="27.75" customHeight="1" thickBot="1">
      <c r="A9" s="38"/>
      <c r="B9" s="64" t="s">
        <v>13</v>
      </c>
      <c r="C9" s="116" t="str">
        <f>'zápis 2'!B20</f>
        <v>ČD UZEL PŘEROV 1</v>
      </c>
      <c r="D9" s="116"/>
      <c r="E9" s="117"/>
      <c r="F9" s="39"/>
    </row>
    <row r="10" spans="1:6" ht="27.75" customHeight="1" thickBot="1">
      <c r="A10" s="38"/>
      <c r="B10" s="65" t="s">
        <v>9</v>
      </c>
      <c r="C10" s="53" t="s">
        <v>10</v>
      </c>
      <c r="D10" s="40" t="s">
        <v>11</v>
      </c>
      <c r="E10" s="41" t="s">
        <v>12</v>
      </c>
      <c r="F10" s="39"/>
    </row>
    <row r="11" spans="1:6" ht="27.75" customHeight="1" thickTop="1">
      <c r="A11" s="38"/>
      <c r="B11" s="68" t="str">
        <f>'zápis 2'!A24</f>
        <v>Šistek Petr</v>
      </c>
      <c r="C11" s="55">
        <f>'zápis 2'!C28</f>
        <v>343</v>
      </c>
      <c r="D11" s="42">
        <f>'zápis 2'!D28</f>
        <v>164</v>
      </c>
      <c r="E11" s="43">
        <f>SUM(C11:D11)</f>
        <v>507</v>
      </c>
      <c r="F11" s="39"/>
    </row>
    <row r="12" spans="1:6" ht="27.75" customHeight="1" thickBot="1">
      <c r="A12" s="38"/>
      <c r="B12" s="68" t="str">
        <f>'zápis 2'!A29</f>
        <v>Hnilica František</v>
      </c>
      <c r="C12" s="67">
        <f>'zápis 2'!C33</f>
        <v>335</v>
      </c>
      <c r="D12" s="44">
        <f>'zápis 2'!D33</f>
        <v>185</v>
      </c>
      <c r="E12" s="45">
        <f>SUM(C12:D12)</f>
        <v>520</v>
      </c>
      <c r="F12" s="39"/>
    </row>
    <row r="13" spans="1:6" ht="27.75" customHeight="1" thickBot="1">
      <c r="A13" s="38"/>
      <c r="B13" s="66" t="s">
        <v>8</v>
      </c>
      <c r="C13" s="63">
        <f>SUM(C11:C12)</f>
        <v>678</v>
      </c>
      <c r="D13" s="46">
        <f>SUM(D11:D12)</f>
        <v>349</v>
      </c>
      <c r="E13" s="46">
        <f>SUM(E11:E12)</f>
        <v>1027</v>
      </c>
      <c r="F13" s="39"/>
    </row>
    <row r="14" spans="1:6" ht="27.75" customHeight="1">
      <c r="A14" s="48"/>
      <c r="B14" s="49"/>
      <c r="C14" s="50"/>
      <c r="D14" s="50"/>
      <c r="E14" s="50"/>
      <c r="F14" s="51"/>
    </row>
    <row r="15" spans="1:6" ht="55.5" customHeight="1" thickBot="1">
      <c r="A15" s="34"/>
      <c r="B15" s="35"/>
      <c r="C15" s="35"/>
      <c r="D15" s="35"/>
      <c r="E15" s="35"/>
      <c r="F15" s="36"/>
    </row>
    <row r="16" spans="1:6" ht="27.75" customHeight="1" thickBot="1">
      <c r="A16" s="38"/>
      <c r="B16" s="64" t="s">
        <v>13</v>
      </c>
      <c r="C16" s="116" t="str">
        <f>'zápis 2'!B38</f>
        <v>ČD UZEL PŘEROV 2</v>
      </c>
      <c r="D16" s="116"/>
      <c r="E16" s="117"/>
      <c r="F16" s="39"/>
    </row>
    <row r="17" spans="1:6" ht="27.75" customHeight="1" thickBot="1">
      <c r="A17" s="38"/>
      <c r="B17" s="65" t="s">
        <v>9</v>
      </c>
      <c r="C17" s="53" t="s">
        <v>10</v>
      </c>
      <c r="D17" s="40" t="s">
        <v>11</v>
      </c>
      <c r="E17" s="41" t="s">
        <v>12</v>
      </c>
      <c r="F17" s="39"/>
    </row>
    <row r="18" spans="1:6" ht="27.75" customHeight="1" thickTop="1">
      <c r="A18" s="38"/>
      <c r="B18" s="68" t="str">
        <f>'zápis 2'!A42</f>
        <v>Sedlářová Olga</v>
      </c>
      <c r="C18" s="55">
        <f>'zápis 2'!C46</f>
        <v>310</v>
      </c>
      <c r="D18" s="42">
        <f>'zápis 2'!D46</f>
        <v>146</v>
      </c>
      <c r="E18" s="43">
        <f>SUM(C18:D18)</f>
        <v>456</v>
      </c>
      <c r="F18" s="39"/>
    </row>
    <row r="19" spans="1:6" ht="27.75" customHeight="1" thickBot="1">
      <c r="A19" s="38"/>
      <c r="B19" s="68" t="str">
        <f>'zápis 2'!A47</f>
        <v>Šistková Jaroslava</v>
      </c>
      <c r="C19" s="67">
        <f>'zápis 2'!C51</f>
        <v>301</v>
      </c>
      <c r="D19" s="44">
        <f>'zápis 2'!D51</f>
        <v>125</v>
      </c>
      <c r="E19" s="45">
        <f>SUM(C19:D19)</f>
        <v>426</v>
      </c>
      <c r="F19" s="39"/>
    </row>
    <row r="20" spans="1:6" ht="27.75" customHeight="1" thickBot="1">
      <c r="A20" s="38"/>
      <c r="B20" s="66" t="s">
        <v>8</v>
      </c>
      <c r="C20" s="63">
        <f>SUM(C18:C19)</f>
        <v>611</v>
      </c>
      <c r="D20" s="46">
        <f>SUM(D18:D19)</f>
        <v>271</v>
      </c>
      <c r="E20" s="46">
        <f>SUM(E18:E19)</f>
        <v>882</v>
      </c>
      <c r="F20" s="39"/>
    </row>
    <row r="21" spans="1:6" ht="27.75" customHeight="1">
      <c r="A21" s="48"/>
      <c r="B21" s="49"/>
      <c r="C21" s="50"/>
      <c r="D21" s="50"/>
      <c r="E21" s="50"/>
      <c r="F21" s="51"/>
    </row>
  </sheetData>
  <sheetProtection/>
  <mergeCells count="3">
    <mergeCell ref="C16:E16"/>
    <mergeCell ref="C2:E2"/>
    <mergeCell ref="C9:E9"/>
  </mergeCells>
  <printOptions horizontalCentered="1" verticalCentered="1"/>
  <pageMargins left="0.7874015748031497" right="0.7874015748031497" top="0.2362204724409449" bottom="0.2362204724409449" header="0.2362204724409449" footer="0.275590551181102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3"/>
  <sheetViews>
    <sheetView zoomScale="110" zoomScaleNormal="110" zoomScalePageLayoutView="0" workbookViewId="0" topLeftCell="A10">
      <selection activeCell="O46" sqref="O46"/>
    </sheetView>
  </sheetViews>
  <sheetFormatPr defaultColWidth="9.140625" defaultRowHeight="15"/>
  <cols>
    <col min="1" max="1" width="14.8515625" style="4" customWidth="1"/>
    <col min="2" max="6" width="7.140625" style="4" customWidth="1"/>
    <col min="7" max="7" width="1.57421875" style="4" customWidth="1"/>
    <col min="8" max="8" width="14.8515625" style="4" customWidth="1"/>
    <col min="9" max="13" width="7.140625" style="4" customWidth="1"/>
    <col min="14" max="16384" width="9.140625" style="4" customWidth="1"/>
  </cols>
  <sheetData>
    <row r="1" spans="1:13" s="2" customFormat="1" ht="34.5" customHeight="1" thickBot="1">
      <c r="A1" s="105" t="s">
        <v>58</v>
      </c>
      <c r="B1" s="105"/>
      <c r="C1" s="105"/>
      <c r="D1" s="105"/>
      <c r="E1" s="105"/>
      <c r="F1" s="105"/>
      <c r="G1" s="1"/>
      <c r="H1" s="105" t="s">
        <v>58</v>
      </c>
      <c r="I1" s="105"/>
      <c r="J1" s="105"/>
      <c r="K1" s="105"/>
      <c r="L1" s="105"/>
      <c r="M1" s="105"/>
    </row>
    <row r="2" spans="1:13" ht="25.5" customHeight="1" thickBot="1">
      <c r="A2" s="33" t="s">
        <v>4</v>
      </c>
      <c r="B2" s="111" t="s">
        <v>77</v>
      </c>
      <c r="C2" s="111"/>
      <c r="D2" s="111"/>
      <c r="E2" s="111"/>
      <c r="F2" s="112"/>
      <c r="G2" s="3"/>
      <c r="H2" s="33" t="s">
        <v>4</v>
      </c>
      <c r="I2" s="111" t="str">
        <f>B2</f>
        <v>HORNÍ BENEŠOV 1</v>
      </c>
      <c r="J2" s="111"/>
      <c r="K2" s="111"/>
      <c r="L2" s="111"/>
      <c r="M2" s="112"/>
    </row>
    <row r="3" spans="1:13" ht="12.75" customHeight="1">
      <c r="A3" s="109" t="s">
        <v>0</v>
      </c>
      <c r="B3" s="100" t="s">
        <v>1</v>
      </c>
      <c r="C3" s="106" t="s">
        <v>2</v>
      </c>
      <c r="D3" s="107"/>
      <c r="E3" s="107"/>
      <c r="F3" s="108"/>
      <c r="H3" s="109" t="s">
        <v>0</v>
      </c>
      <c r="I3" s="100" t="s">
        <v>1</v>
      </c>
      <c r="J3" s="106" t="s">
        <v>2</v>
      </c>
      <c r="K3" s="107"/>
      <c r="L3" s="107"/>
      <c r="M3" s="108"/>
    </row>
    <row r="4" spans="1:13" ht="13.5" thickBot="1">
      <c r="A4" s="110"/>
      <c r="B4" s="101"/>
      <c r="C4" s="5" t="s">
        <v>3</v>
      </c>
      <c r="D4" s="6" t="s">
        <v>6</v>
      </c>
      <c r="E4" s="6" t="s">
        <v>7</v>
      </c>
      <c r="F4" s="7" t="s">
        <v>8</v>
      </c>
      <c r="H4" s="110"/>
      <c r="I4" s="101"/>
      <c r="J4" s="5" t="s">
        <v>3</v>
      </c>
      <c r="K4" s="6" t="s">
        <v>6</v>
      </c>
      <c r="L4" s="6" t="s">
        <v>7</v>
      </c>
      <c r="M4" s="7" t="s">
        <v>8</v>
      </c>
    </row>
    <row r="5" spans="1:8" ht="13.5" thickBot="1">
      <c r="A5" s="3"/>
      <c r="H5" s="3"/>
    </row>
    <row r="6" spans="1:13" ht="12.75" customHeight="1">
      <c r="A6" s="120" t="s">
        <v>79</v>
      </c>
      <c r="B6" s="8"/>
      <c r="C6" s="9">
        <v>84</v>
      </c>
      <c r="D6" s="9">
        <v>35</v>
      </c>
      <c r="E6" s="14">
        <v>1</v>
      </c>
      <c r="F6" s="16">
        <f>IF(ISBLANK(C6),"",C6+D6)</f>
        <v>119</v>
      </c>
      <c r="H6" s="95" t="str">
        <f>A6</f>
        <v>Petřek Miroslav</v>
      </c>
      <c r="I6" s="8">
        <f>B6</f>
        <v>0</v>
      </c>
      <c r="J6" s="12">
        <f>C6</f>
        <v>84</v>
      </c>
      <c r="K6" s="14">
        <f>D6</f>
        <v>35</v>
      </c>
      <c r="L6" s="14">
        <f>E6</f>
        <v>1</v>
      </c>
      <c r="M6" s="16">
        <f>IF(ISBLANK(J6),"",J6+K6)</f>
        <v>119</v>
      </c>
    </row>
    <row r="7" spans="1:13" ht="12.75" customHeight="1">
      <c r="A7" s="114"/>
      <c r="B7" s="10"/>
      <c r="C7" s="11">
        <v>84</v>
      </c>
      <c r="D7" s="11">
        <v>52</v>
      </c>
      <c r="E7" s="15">
        <v>0</v>
      </c>
      <c r="F7" s="17">
        <f>IF(ISBLANK(C7),"",C7+D7)</f>
        <v>136</v>
      </c>
      <c r="H7" s="96"/>
      <c r="I7" s="10">
        <f aca="true" t="shared" si="0" ref="I7:L9">B7</f>
        <v>0</v>
      </c>
      <c r="J7" s="13">
        <f t="shared" si="0"/>
        <v>84</v>
      </c>
      <c r="K7" s="15">
        <f t="shared" si="0"/>
        <v>52</v>
      </c>
      <c r="L7" s="15">
        <f t="shared" si="0"/>
        <v>0</v>
      </c>
      <c r="M7" s="17">
        <f>IF(ISBLANK(J7),"",J7+K7)</f>
        <v>136</v>
      </c>
    </row>
    <row r="8" spans="1:13" ht="12.75" customHeight="1">
      <c r="A8" s="114"/>
      <c r="B8" s="10"/>
      <c r="C8" s="11">
        <v>90</v>
      </c>
      <c r="D8" s="11">
        <v>45</v>
      </c>
      <c r="E8" s="15">
        <v>0</v>
      </c>
      <c r="F8" s="17">
        <f>IF(ISBLANK(C8),"",C8+D8)</f>
        <v>135</v>
      </c>
      <c r="H8" s="96"/>
      <c r="I8" s="10">
        <f t="shared" si="0"/>
        <v>0</v>
      </c>
      <c r="J8" s="13">
        <f t="shared" si="0"/>
        <v>90</v>
      </c>
      <c r="K8" s="15">
        <f t="shared" si="0"/>
        <v>45</v>
      </c>
      <c r="L8" s="15">
        <f t="shared" si="0"/>
        <v>0</v>
      </c>
      <c r="M8" s="17">
        <f>IF(ISBLANK(J8),"",J8+K8)</f>
        <v>135</v>
      </c>
    </row>
    <row r="9" spans="1:13" ht="12.75" customHeight="1" thickBot="1">
      <c r="A9" s="114"/>
      <c r="B9" s="22"/>
      <c r="C9" s="23">
        <v>84</v>
      </c>
      <c r="D9" s="23">
        <v>50</v>
      </c>
      <c r="E9" s="24">
        <v>0</v>
      </c>
      <c r="F9" s="25">
        <f>IF(ISBLANK(C9),"",C9+D9)</f>
        <v>134</v>
      </c>
      <c r="H9" s="96"/>
      <c r="I9" s="22">
        <f t="shared" si="0"/>
        <v>0</v>
      </c>
      <c r="J9" s="27">
        <f t="shared" si="0"/>
        <v>84</v>
      </c>
      <c r="K9" s="24">
        <f t="shared" si="0"/>
        <v>50</v>
      </c>
      <c r="L9" s="24">
        <f t="shared" si="0"/>
        <v>0</v>
      </c>
      <c r="M9" s="25">
        <f>IF(ISBLANK(J9),"",J9+K9)</f>
        <v>134</v>
      </c>
    </row>
    <row r="10" spans="1:13" ht="16.5" customHeight="1" thickBot="1" thickTop="1">
      <c r="A10" s="115"/>
      <c r="B10" s="18" t="s">
        <v>5</v>
      </c>
      <c r="C10" s="19">
        <f>IF(ISNUMBER(C6),SUM(C6:C9),"")</f>
        <v>342</v>
      </c>
      <c r="D10" s="19">
        <f>IF(ISNUMBER(D6),SUM(D6:D9),"")</f>
        <v>182</v>
      </c>
      <c r="E10" s="20">
        <f>IF(ISNUMBER(E6),SUM(E6:E9),"")</f>
        <v>1</v>
      </c>
      <c r="F10" s="21">
        <f>IF(ISNUMBER(F6),SUM(F6:F9),"")</f>
        <v>524</v>
      </c>
      <c r="H10" s="97"/>
      <c r="I10" s="18" t="s">
        <v>5</v>
      </c>
      <c r="J10" s="26">
        <f>IF(ISNUMBER(J6),SUM(J6:J9),"")</f>
        <v>342</v>
      </c>
      <c r="K10" s="20">
        <f>IF(ISNUMBER(K6),SUM(K6:K9),"")</f>
        <v>182</v>
      </c>
      <c r="L10" s="20">
        <f>IF(ISNUMBER(L6),SUM(L6:L9),"")</f>
        <v>1</v>
      </c>
      <c r="M10" s="21">
        <f>IF(ISNUMBER(M6),SUM(M6:M9),"")</f>
        <v>524</v>
      </c>
    </row>
    <row r="11" spans="1:13" ht="12.75" customHeight="1">
      <c r="A11" s="102" t="s">
        <v>80</v>
      </c>
      <c r="B11" s="8"/>
      <c r="C11" s="9">
        <v>86</v>
      </c>
      <c r="D11" s="9">
        <v>43</v>
      </c>
      <c r="E11" s="14">
        <v>0</v>
      </c>
      <c r="F11" s="16">
        <f>IF(ISBLANK(C11),"",C11+D11)</f>
        <v>129</v>
      </c>
      <c r="H11" s="95" t="str">
        <f>A11</f>
        <v>Kubeša Kamil</v>
      </c>
      <c r="I11" s="8">
        <f>B11</f>
        <v>0</v>
      </c>
      <c r="J11" s="12">
        <f>C11</f>
        <v>86</v>
      </c>
      <c r="K11" s="14">
        <f>D11</f>
        <v>43</v>
      </c>
      <c r="L11" s="14">
        <f>E11</f>
        <v>0</v>
      </c>
      <c r="M11" s="16">
        <f>IF(ISBLANK(J11),"",J11+K11)</f>
        <v>129</v>
      </c>
    </row>
    <row r="12" spans="1:13" ht="12.75" customHeight="1">
      <c r="A12" s="103"/>
      <c r="B12" s="10"/>
      <c r="C12" s="11">
        <v>84</v>
      </c>
      <c r="D12" s="11">
        <v>35</v>
      </c>
      <c r="E12" s="15">
        <v>2</v>
      </c>
      <c r="F12" s="17">
        <f>IF(ISBLANK(C12),"",C12+D12)</f>
        <v>119</v>
      </c>
      <c r="H12" s="96"/>
      <c r="I12" s="10">
        <f aca="true" t="shared" si="1" ref="I12:L14">B12</f>
        <v>0</v>
      </c>
      <c r="J12" s="13">
        <f t="shared" si="1"/>
        <v>84</v>
      </c>
      <c r="K12" s="15">
        <f t="shared" si="1"/>
        <v>35</v>
      </c>
      <c r="L12" s="15">
        <f t="shared" si="1"/>
        <v>2</v>
      </c>
      <c r="M12" s="17">
        <f>IF(ISBLANK(J12),"",J12+K12)</f>
        <v>119</v>
      </c>
    </row>
    <row r="13" spans="1:13" ht="12.75" customHeight="1">
      <c r="A13" s="103"/>
      <c r="B13" s="10"/>
      <c r="C13" s="11">
        <v>87</v>
      </c>
      <c r="D13" s="11">
        <v>44</v>
      </c>
      <c r="E13" s="15">
        <v>1</v>
      </c>
      <c r="F13" s="17">
        <f>IF(ISBLANK(C13),"",C13+D13)</f>
        <v>131</v>
      </c>
      <c r="H13" s="96"/>
      <c r="I13" s="10">
        <f t="shared" si="1"/>
        <v>0</v>
      </c>
      <c r="J13" s="13">
        <f t="shared" si="1"/>
        <v>87</v>
      </c>
      <c r="K13" s="15">
        <f t="shared" si="1"/>
        <v>44</v>
      </c>
      <c r="L13" s="15">
        <f t="shared" si="1"/>
        <v>1</v>
      </c>
      <c r="M13" s="17">
        <f>IF(ISBLANK(J13),"",J13+K13)</f>
        <v>131</v>
      </c>
    </row>
    <row r="14" spans="1:13" ht="12.75" customHeight="1" thickBot="1">
      <c r="A14" s="103"/>
      <c r="B14" s="22"/>
      <c r="C14" s="23">
        <v>75</v>
      </c>
      <c r="D14" s="23">
        <v>35</v>
      </c>
      <c r="E14" s="24">
        <v>2</v>
      </c>
      <c r="F14" s="25">
        <f>IF(ISBLANK(C14),"",C14+D14)</f>
        <v>110</v>
      </c>
      <c r="H14" s="96"/>
      <c r="I14" s="22">
        <f t="shared" si="1"/>
        <v>0</v>
      </c>
      <c r="J14" s="27">
        <f t="shared" si="1"/>
        <v>75</v>
      </c>
      <c r="K14" s="24">
        <f t="shared" si="1"/>
        <v>35</v>
      </c>
      <c r="L14" s="24">
        <f t="shared" si="1"/>
        <v>2</v>
      </c>
      <c r="M14" s="25">
        <f>IF(ISBLANK(J14),"",J14+K14)</f>
        <v>110</v>
      </c>
    </row>
    <row r="15" spans="1:13" ht="16.5" customHeight="1" thickBot="1" thickTop="1">
      <c r="A15" s="104"/>
      <c r="B15" s="18" t="s">
        <v>5</v>
      </c>
      <c r="C15" s="19">
        <f>IF(ISNUMBER(C11),SUM(C11:C14),"")</f>
        <v>332</v>
      </c>
      <c r="D15" s="19">
        <f>IF(ISNUMBER(D11),SUM(D11:D14),"")</f>
        <v>157</v>
      </c>
      <c r="E15" s="20">
        <f>IF(ISNUMBER(E11),SUM(E11:E14),"")</f>
        <v>5</v>
      </c>
      <c r="F15" s="21">
        <f>IF(ISNUMBER(F11),SUM(F11:F14),"")</f>
        <v>489</v>
      </c>
      <c r="H15" s="97"/>
      <c r="I15" s="18" t="s">
        <v>5</v>
      </c>
      <c r="J15" s="26">
        <f>IF(ISNUMBER(J11),SUM(J11:J14),"")</f>
        <v>332</v>
      </c>
      <c r="K15" s="20">
        <f>IF(ISNUMBER(K11),SUM(K11:K14),"")</f>
        <v>157</v>
      </c>
      <c r="L15" s="20">
        <f>IF(ISNUMBER(L11),SUM(L11:L14),"")</f>
        <v>5</v>
      </c>
      <c r="M15" s="21">
        <f>IF(ISNUMBER(M11),SUM(M11:M14),"")</f>
        <v>489</v>
      </c>
    </row>
    <row r="16" ht="13.5" thickBot="1"/>
    <row r="17" spans="1:13" s="28" customFormat="1" ht="21.75" customHeight="1" thickBot="1">
      <c r="A17" s="98" t="s">
        <v>8</v>
      </c>
      <c r="B17" s="99"/>
      <c r="C17" s="29">
        <f>SUM(C10+C15)</f>
        <v>674</v>
      </c>
      <c r="D17" s="29">
        <f>SUM(D10+D15)</f>
        <v>339</v>
      </c>
      <c r="E17" s="29">
        <f>SUM(E10+E15)</f>
        <v>6</v>
      </c>
      <c r="F17" s="32">
        <f>SUM(F10+F15)</f>
        <v>1013</v>
      </c>
      <c r="H17" s="98" t="s">
        <v>8</v>
      </c>
      <c r="I17" s="99"/>
      <c r="J17" s="30">
        <f>J10+J15</f>
        <v>674</v>
      </c>
      <c r="K17" s="30">
        <f>K10+K15</f>
        <v>339</v>
      </c>
      <c r="L17" s="30">
        <f>L10+L15</f>
        <v>6</v>
      </c>
      <c r="M17" s="31">
        <f>M10+M15</f>
        <v>1013</v>
      </c>
    </row>
    <row r="18" ht="31.5" customHeight="1"/>
    <row r="19" spans="1:13" s="2" customFormat="1" ht="34.5" customHeight="1" thickBot="1">
      <c r="A19" s="105" t="s">
        <v>58</v>
      </c>
      <c r="B19" s="105"/>
      <c r="C19" s="105"/>
      <c r="D19" s="105"/>
      <c r="E19" s="105"/>
      <c r="F19" s="105"/>
      <c r="G19" s="1"/>
      <c r="H19" s="105" t="s">
        <v>58</v>
      </c>
      <c r="I19" s="105"/>
      <c r="J19" s="105"/>
      <c r="K19" s="105"/>
      <c r="L19" s="105"/>
      <c r="M19" s="105"/>
    </row>
    <row r="20" spans="1:13" ht="25.5" customHeight="1" thickBot="1">
      <c r="A20" s="33" t="s">
        <v>4</v>
      </c>
      <c r="B20" s="111" t="s">
        <v>78</v>
      </c>
      <c r="C20" s="111"/>
      <c r="D20" s="111"/>
      <c r="E20" s="111"/>
      <c r="F20" s="112"/>
      <c r="G20" s="3"/>
      <c r="H20" s="33" t="s">
        <v>4</v>
      </c>
      <c r="I20" s="111" t="str">
        <f>B20</f>
        <v>HORNÍ BENEŠOV 2</v>
      </c>
      <c r="J20" s="111"/>
      <c r="K20" s="111"/>
      <c r="L20" s="111"/>
      <c r="M20" s="112"/>
    </row>
    <row r="21" spans="1:13" ht="12.75" customHeight="1">
      <c r="A21" s="109" t="s">
        <v>0</v>
      </c>
      <c r="B21" s="100" t="s">
        <v>1</v>
      </c>
      <c r="C21" s="106" t="s">
        <v>2</v>
      </c>
      <c r="D21" s="107"/>
      <c r="E21" s="107"/>
      <c r="F21" s="108"/>
      <c r="H21" s="109" t="s">
        <v>0</v>
      </c>
      <c r="I21" s="100" t="s">
        <v>1</v>
      </c>
      <c r="J21" s="106" t="s">
        <v>2</v>
      </c>
      <c r="K21" s="107"/>
      <c r="L21" s="107"/>
      <c r="M21" s="108"/>
    </row>
    <row r="22" spans="1:13" ht="13.5" thickBot="1">
      <c r="A22" s="110"/>
      <c r="B22" s="101"/>
      <c r="C22" s="5" t="s">
        <v>3</v>
      </c>
      <c r="D22" s="6" t="s">
        <v>6</v>
      </c>
      <c r="E22" s="6" t="s">
        <v>7</v>
      </c>
      <c r="F22" s="7" t="s">
        <v>8</v>
      </c>
      <c r="H22" s="110"/>
      <c r="I22" s="101"/>
      <c r="J22" s="5" t="s">
        <v>3</v>
      </c>
      <c r="K22" s="6" t="s">
        <v>6</v>
      </c>
      <c r="L22" s="6" t="s">
        <v>7</v>
      </c>
      <c r="M22" s="7" t="s">
        <v>8</v>
      </c>
    </row>
    <row r="23" spans="1:8" ht="13.5" thickBot="1">
      <c r="A23" s="3"/>
      <c r="H23" s="3"/>
    </row>
    <row r="24" spans="1:13" ht="12.75" customHeight="1">
      <c r="A24" s="102" t="s">
        <v>81</v>
      </c>
      <c r="B24" s="8"/>
      <c r="C24" s="9">
        <v>83</v>
      </c>
      <c r="D24" s="9">
        <v>33</v>
      </c>
      <c r="E24" s="14">
        <v>1</v>
      </c>
      <c r="F24" s="16">
        <f>IF(ISBLANK(C24),"",C24+D24)</f>
        <v>116</v>
      </c>
      <c r="H24" s="95" t="str">
        <f>A24</f>
        <v>Rak Petr</v>
      </c>
      <c r="I24" s="8">
        <f>B24</f>
        <v>0</v>
      </c>
      <c r="J24" s="12">
        <f>C24</f>
        <v>83</v>
      </c>
      <c r="K24" s="14">
        <f>D24</f>
        <v>33</v>
      </c>
      <c r="L24" s="14">
        <f>E24</f>
        <v>1</v>
      </c>
      <c r="M24" s="16">
        <f>IF(ISBLANK(J24),"",J24+K24)</f>
        <v>116</v>
      </c>
    </row>
    <row r="25" spans="1:13" ht="12.75" customHeight="1">
      <c r="A25" s="103"/>
      <c r="B25" s="10"/>
      <c r="C25" s="11">
        <v>88</v>
      </c>
      <c r="D25" s="11">
        <v>48</v>
      </c>
      <c r="E25" s="15">
        <v>0</v>
      </c>
      <c r="F25" s="17">
        <f>IF(ISBLANK(C25),"",C25+D25)</f>
        <v>136</v>
      </c>
      <c r="H25" s="96"/>
      <c r="I25" s="10">
        <f aca="true" t="shared" si="2" ref="I25:L27">B25</f>
        <v>0</v>
      </c>
      <c r="J25" s="13">
        <f t="shared" si="2"/>
        <v>88</v>
      </c>
      <c r="K25" s="15">
        <f t="shared" si="2"/>
        <v>48</v>
      </c>
      <c r="L25" s="15">
        <f t="shared" si="2"/>
        <v>0</v>
      </c>
      <c r="M25" s="17">
        <f>IF(ISBLANK(J25),"",J25+K25)</f>
        <v>136</v>
      </c>
    </row>
    <row r="26" spans="1:13" ht="12.75" customHeight="1">
      <c r="A26" s="103"/>
      <c r="B26" s="10"/>
      <c r="C26" s="11">
        <v>86</v>
      </c>
      <c r="D26" s="11">
        <v>35</v>
      </c>
      <c r="E26" s="15">
        <v>3</v>
      </c>
      <c r="F26" s="17">
        <f>IF(ISBLANK(C26),"",C26+D26)</f>
        <v>121</v>
      </c>
      <c r="H26" s="96"/>
      <c r="I26" s="10">
        <f t="shared" si="2"/>
        <v>0</v>
      </c>
      <c r="J26" s="13">
        <f t="shared" si="2"/>
        <v>86</v>
      </c>
      <c r="K26" s="15">
        <f t="shared" si="2"/>
        <v>35</v>
      </c>
      <c r="L26" s="15">
        <f t="shared" si="2"/>
        <v>3</v>
      </c>
      <c r="M26" s="17">
        <f>IF(ISBLANK(J26),"",J26+K26)</f>
        <v>121</v>
      </c>
    </row>
    <row r="27" spans="1:13" ht="12.75" customHeight="1" thickBot="1">
      <c r="A27" s="103"/>
      <c r="B27" s="22"/>
      <c r="C27" s="23">
        <v>86</v>
      </c>
      <c r="D27" s="23">
        <v>45</v>
      </c>
      <c r="E27" s="24">
        <v>0</v>
      </c>
      <c r="F27" s="25">
        <f>IF(ISBLANK(C27),"",C27+D27)</f>
        <v>131</v>
      </c>
      <c r="H27" s="96"/>
      <c r="I27" s="22">
        <f t="shared" si="2"/>
        <v>0</v>
      </c>
      <c r="J27" s="27">
        <f t="shared" si="2"/>
        <v>86</v>
      </c>
      <c r="K27" s="24">
        <f t="shared" si="2"/>
        <v>45</v>
      </c>
      <c r="L27" s="24">
        <f t="shared" si="2"/>
        <v>0</v>
      </c>
      <c r="M27" s="25">
        <f>IF(ISBLANK(J27),"",J27+K27)</f>
        <v>131</v>
      </c>
    </row>
    <row r="28" spans="1:13" ht="16.5" customHeight="1" thickBot="1" thickTop="1">
      <c r="A28" s="104"/>
      <c r="B28" s="18" t="s">
        <v>5</v>
      </c>
      <c r="C28" s="19">
        <f>IF(ISNUMBER(C24),SUM(C24:C27),"")</f>
        <v>343</v>
      </c>
      <c r="D28" s="19">
        <f>IF(ISNUMBER(D24),SUM(D24:D27),"")</f>
        <v>161</v>
      </c>
      <c r="E28" s="20">
        <f>IF(ISNUMBER(E24),SUM(E24:E27),"")</f>
        <v>4</v>
      </c>
      <c r="F28" s="21">
        <f>IF(ISNUMBER(F24),SUM(F24:F27),"")</f>
        <v>504</v>
      </c>
      <c r="H28" s="97"/>
      <c r="I28" s="18" t="s">
        <v>5</v>
      </c>
      <c r="J28" s="26">
        <f>IF(ISNUMBER(J24),SUM(J24:J27),"")</f>
        <v>343</v>
      </c>
      <c r="K28" s="20">
        <f>IF(ISNUMBER(K24),SUM(K24:K27),"")</f>
        <v>161</v>
      </c>
      <c r="L28" s="20">
        <f>IF(ISNUMBER(L24),SUM(L24:L27),"")</f>
        <v>4</v>
      </c>
      <c r="M28" s="21">
        <f>IF(ISNUMBER(M24),SUM(M24:M27),"")</f>
        <v>504</v>
      </c>
    </row>
    <row r="29" spans="1:13" ht="12.75" customHeight="1">
      <c r="A29" s="102" t="s">
        <v>82</v>
      </c>
      <c r="B29" s="8"/>
      <c r="C29" s="9">
        <v>83</v>
      </c>
      <c r="D29" s="9">
        <v>26</v>
      </c>
      <c r="E29" s="14">
        <v>3</v>
      </c>
      <c r="F29" s="16">
        <f>IF(ISBLANK(C29),"",C29+D29)</f>
        <v>109</v>
      </c>
      <c r="H29" s="95" t="str">
        <f>A29</f>
        <v>Bilíček Martin</v>
      </c>
      <c r="I29" s="8">
        <f>B29</f>
        <v>0</v>
      </c>
      <c r="J29" s="12">
        <f>C29</f>
        <v>83</v>
      </c>
      <c r="K29" s="14">
        <f>D29</f>
        <v>26</v>
      </c>
      <c r="L29" s="14">
        <f>E29</f>
        <v>3</v>
      </c>
      <c r="M29" s="16">
        <f>IF(ISBLANK(J29),"",J29+K29)</f>
        <v>109</v>
      </c>
    </row>
    <row r="30" spans="1:13" ht="12.75" customHeight="1">
      <c r="A30" s="103"/>
      <c r="B30" s="10"/>
      <c r="C30" s="11">
        <v>74</v>
      </c>
      <c r="D30" s="11">
        <v>36</v>
      </c>
      <c r="E30" s="15">
        <v>2</v>
      </c>
      <c r="F30" s="17">
        <f>IF(ISBLANK(C30),"",C30+D30)</f>
        <v>110</v>
      </c>
      <c r="H30" s="96"/>
      <c r="I30" s="10">
        <f aca="true" t="shared" si="3" ref="I30:L32">B30</f>
        <v>0</v>
      </c>
      <c r="J30" s="13">
        <f t="shared" si="3"/>
        <v>74</v>
      </c>
      <c r="K30" s="15">
        <f t="shared" si="3"/>
        <v>36</v>
      </c>
      <c r="L30" s="15">
        <f t="shared" si="3"/>
        <v>2</v>
      </c>
      <c r="M30" s="17">
        <f>IF(ISBLANK(J30),"",J30+K30)</f>
        <v>110</v>
      </c>
    </row>
    <row r="31" spans="1:13" ht="12.75" customHeight="1">
      <c r="A31" s="103"/>
      <c r="B31" s="10"/>
      <c r="C31" s="11">
        <v>87</v>
      </c>
      <c r="D31" s="11">
        <v>40</v>
      </c>
      <c r="E31" s="15">
        <v>1</v>
      </c>
      <c r="F31" s="17">
        <f>IF(ISBLANK(C31),"",C31+D31)</f>
        <v>127</v>
      </c>
      <c r="H31" s="96"/>
      <c r="I31" s="10">
        <f t="shared" si="3"/>
        <v>0</v>
      </c>
      <c r="J31" s="13">
        <f t="shared" si="3"/>
        <v>87</v>
      </c>
      <c r="K31" s="15">
        <f t="shared" si="3"/>
        <v>40</v>
      </c>
      <c r="L31" s="15">
        <f t="shared" si="3"/>
        <v>1</v>
      </c>
      <c r="M31" s="17">
        <f>IF(ISBLANK(J31),"",J31+K31)</f>
        <v>127</v>
      </c>
    </row>
    <row r="32" spans="1:13" ht="12.75" customHeight="1" thickBot="1">
      <c r="A32" s="103"/>
      <c r="B32" s="22"/>
      <c r="C32" s="23">
        <v>83</v>
      </c>
      <c r="D32" s="23">
        <v>44</v>
      </c>
      <c r="E32" s="24">
        <v>2</v>
      </c>
      <c r="F32" s="25">
        <f>IF(ISBLANK(C32),"",C32+D32)</f>
        <v>127</v>
      </c>
      <c r="H32" s="96"/>
      <c r="I32" s="22">
        <f t="shared" si="3"/>
        <v>0</v>
      </c>
      <c r="J32" s="27">
        <f t="shared" si="3"/>
        <v>83</v>
      </c>
      <c r="K32" s="24">
        <f t="shared" si="3"/>
        <v>44</v>
      </c>
      <c r="L32" s="24">
        <f t="shared" si="3"/>
        <v>2</v>
      </c>
      <c r="M32" s="25">
        <f>IF(ISBLANK(J32),"",J32+K32)</f>
        <v>127</v>
      </c>
    </row>
    <row r="33" spans="1:13" ht="16.5" customHeight="1" thickBot="1" thickTop="1">
      <c r="A33" s="104"/>
      <c r="B33" s="18" t="s">
        <v>5</v>
      </c>
      <c r="C33" s="19">
        <f>IF(ISNUMBER(C29),SUM(C29:C32),"")</f>
        <v>327</v>
      </c>
      <c r="D33" s="19">
        <f>IF(ISNUMBER(D29),SUM(D29:D32),"")</f>
        <v>146</v>
      </c>
      <c r="E33" s="20">
        <f>IF(ISNUMBER(E29),SUM(E29:E32),"")</f>
        <v>8</v>
      </c>
      <c r="F33" s="21">
        <f>IF(ISNUMBER(F29),SUM(F29:F32),"")</f>
        <v>473</v>
      </c>
      <c r="H33" s="97"/>
      <c r="I33" s="18" t="s">
        <v>5</v>
      </c>
      <c r="J33" s="26">
        <f>IF(ISNUMBER(J29),SUM(J29:J32),"")</f>
        <v>327</v>
      </c>
      <c r="K33" s="20">
        <f>IF(ISNUMBER(K29),SUM(K29:K32),"")</f>
        <v>146</v>
      </c>
      <c r="L33" s="20">
        <f>IF(ISNUMBER(L29),SUM(L29:L32),"")</f>
        <v>8</v>
      </c>
      <c r="M33" s="21">
        <f>IF(ISNUMBER(M29),SUM(M29:M32),"")</f>
        <v>473</v>
      </c>
    </row>
    <row r="34" ht="13.5" thickBot="1"/>
    <row r="35" spans="1:13" s="28" customFormat="1" ht="21.75" customHeight="1" thickBot="1">
      <c r="A35" s="98" t="s">
        <v>8</v>
      </c>
      <c r="B35" s="99"/>
      <c r="C35" s="29">
        <f>SUM(C28+C33)</f>
        <v>670</v>
      </c>
      <c r="D35" s="29">
        <f>SUM(D28+D33)</f>
        <v>307</v>
      </c>
      <c r="E35" s="29">
        <f>SUM(E28+E33)</f>
        <v>12</v>
      </c>
      <c r="F35" s="32">
        <f>SUM(F28+F33)</f>
        <v>977</v>
      </c>
      <c r="H35" s="98" t="s">
        <v>8</v>
      </c>
      <c r="I35" s="99"/>
      <c r="J35" s="30">
        <f>J28+J33</f>
        <v>670</v>
      </c>
      <c r="K35" s="30">
        <f>K28+K33</f>
        <v>307</v>
      </c>
      <c r="L35" s="30">
        <f>L28+L33</f>
        <v>12</v>
      </c>
      <c r="M35" s="31">
        <f>M28+M33</f>
        <v>977</v>
      </c>
    </row>
    <row r="36" ht="31.5" customHeight="1"/>
    <row r="37" spans="1:13" s="2" customFormat="1" ht="34.5" customHeight="1" thickBot="1">
      <c r="A37" s="105" t="s">
        <v>58</v>
      </c>
      <c r="B37" s="105"/>
      <c r="C37" s="105"/>
      <c r="D37" s="105"/>
      <c r="E37" s="105"/>
      <c r="F37" s="105"/>
      <c r="G37" s="1"/>
      <c r="H37" s="105" t="s">
        <v>58</v>
      </c>
      <c r="I37" s="105"/>
      <c r="J37" s="105"/>
      <c r="K37" s="105"/>
      <c r="L37" s="105"/>
      <c r="M37" s="105"/>
    </row>
    <row r="38" spans="1:13" ht="25.5" customHeight="1" thickBot="1">
      <c r="A38" s="33" t="s">
        <v>4</v>
      </c>
      <c r="B38" s="111" t="s">
        <v>83</v>
      </c>
      <c r="C38" s="111"/>
      <c r="D38" s="111"/>
      <c r="E38" s="111"/>
      <c r="F38" s="112"/>
      <c r="G38" s="3"/>
      <c r="H38" s="33" t="s">
        <v>4</v>
      </c>
      <c r="I38" s="111" t="str">
        <f>B38</f>
        <v>SIGMA MŽ OLOMOUC 1</v>
      </c>
      <c r="J38" s="111"/>
      <c r="K38" s="111"/>
      <c r="L38" s="111"/>
      <c r="M38" s="112"/>
    </row>
    <row r="39" spans="1:13" ht="12.75" customHeight="1">
      <c r="A39" s="109" t="s">
        <v>0</v>
      </c>
      <c r="B39" s="100" t="s">
        <v>1</v>
      </c>
      <c r="C39" s="106" t="s">
        <v>2</v>
      </c>
      <c r="D39" s="107"/>
      <c r="E39" s="107"/>
      <c r="F39" s="108"/>
      <c r="H39" s="109" t="s">
        <v>0</v>
      </c>
      <c r="I39" s="100" t="s">
        <v>1</v>
      </c>
      <c r="J39" s="106" t="s">
        <v>2</v>
      </c>
      <c r="K39" s="107"/>
      <c r="L39" s="107"/>
      <c r="M39" s="108"/>
    </row>
    <row r="40" spans="1:13" ht="13.5" thickBot="1">
      <c r="A40" s="110"/>
      <c r="B40" s="101"/>
      <c r="C40" s="5" t="s">
        <v>3</v>
      </c>
      <c r="D40" s="6" t="s">
        <v>6</v>
      </c>
      <c r="E40" s="6" t="s">
        <v>7</v>
      </c>
      <c r="F40" s="7" t="s">
        <v>8</v>
      </c>
      <c r="H40" s="110"/>
      <c r="I40" s="101"/>
      <c r="J40" s="5" t="s">
        <v>3</v>
      </c>
      <c r="K40" s="6" t="s">
        <v>6</v>
      </c>
      <c r="L40" s="6" t="s">
        <v>7</v>
      </c>
      <c r="M40" s="7" t="s">
        <v>8</v>
      </c>
    </row>
    <row r="41" spans="1:8" ht="13.5" thickBot="1">
      <c r="A41" s="3"/>
      <c r="H41" s="3"/>
    </row>
    <row r="42" spans="1:13" ht="12.75" customHeight="1">
      <c r="A42" s="102" t="s">
        <v>84</v>
      </c>
      <c r="B42" s="8"/>
      <c r="C42" s="9">
        <v>88</v>
      </c>
      <c r="D42" s="9">
        <v>35</v>
      </c>
      <c r="E42" s="14">
        <v>1</v>
      </c>
      <c r="F42" s="16">
        <f>IF(ISBLANK(C42),"",C42+D42)</f>
        <v>123</v>
      </c>
      <c r="H42" s="95" t="str">
        <f>A42</f>
        <v>Peřina Sláva</v>
      </c>
      <c r="I42" s="8">
        <f>B42</f>
        <v>0</v>
      </c>
      <c r="J42" s="12">
        <f>C42</f>
        <v>88</v>
      </c>
      <c r="K42" s="14">
        <f>D42</f>
        <v>35</v>
      </c>
      <c r="L42" s="14">
        <f>E42</f>
        <v>1</v>
      </c>
      <c r="M42" s="16">
        <f>IF(ISBLANK(J42),"",J42+K42)</f>
        <v>123</v>
      </c>
    </row>
    <row r="43" spans="1:13" ht="12.75" customHeight="1">
      <c r="A43" s="103"/>
      <c r="B43" s="10"/>
      <c r="C43" s="11">
        <v>82</v>
      </c>
      <c r="D43" s="11">
        <v>18</v>
      </c>
      <c r="E43" s="15">
        <v>4</v>
      </c>
      <c r="F43" s="17">
        <f>IF(ISBLANK(C43),"",C43+D43)</f>
        <v>100</v>
      </c>
      <c r="H43" s="96"/>
      <c r="I43" s="10">
        <f aca="true" t="shared" si="4" ref="I43:L45">B43</f>
        <v>0</v>
      </c>
      <c r="J43" s="13">
        <f t="shared" si="4"/>
        <v>82</v>
      </c>
      <c r="K43" s="15">
        <f t="shared" si="4"/>
        <v>18</v>
      </c>
      <c r="L43" s="15">
        <f t="shared" si="4"/>
        <v>4</v>
      </c>
      <c r="M43" s="17">
        <f>IF(ISBLANK(J43),"",J43+K43)</f>
        <v>100</v>
      </c>
    </row>
    <row r="44" spans="1:13" ht="12.75" customHeight="1">
      <c r="A44" s="103"/>
      <c r="B44" s="10"/>
      <c r="C44" s="11">
        <v>73</v>
      </c>
      <c r="D44" s="11">
        <v>26</v>
      </c>
      <c r="E44" s="15">
        <v>3</v>
      </c>
      <c r="F44" s="17">
        <f>IF(ISBLANK(C44),"",C44+D44)</f>
        <v>99</v>
      </c>
      <c r="H44" s="96"/>
      <c r="I44" s="10">
        <f t="shared" si="4"/>
        <v>0</v>
      </c>
      <c r="J44" s="13">
        <f t="shared" si="4"/>
        <v>73</v>
      </c>
      <c r="K44" s="15">
        <f t="shared" si="4"/>
        <v>26</v>
      </c>
      <c r="L44" s="15">
        <f t="shared" si="4"/>
        <v>3</v>
      </c>
      <c r="M44" s="17">
        <f>IF(ISBLANK(J44),"",J44+K44)</f>
        <v>99</v>
      </c>
    </row>
    <row r="45" spans="1:13" ht="12.75" customHeight="1" thickBot="1">
      <c r="A45" s="103"/>
      <c r="B45" s="22"/>
      <c r="C45" s="23">
        <v>80</v>
      </c>
      <c r="D45" s="23">
        <v>41</v>
      </c>
      <c r="E45" s="24">
        <v>0</v>
      </c>
      <c r="F45" s="25">
        <f>IF(ISBLANK(C45),"",C45+D45)</f>
        <v>121</v>
      </c>
      <c r="H45" s="96"/>
      <c r="I45" s="22">
        <f t="shared" si="4"/>
        <v>0</v>
      </c>
      <c r="J45" s="27">
        <f t="shared" si="4"/>
        <v>80</v>
      </c>
      <c r="K45" s="24">
        <f t="shared" si="4"/>
        <v>41</v>
      </c>
      <c r="L45" s="24">
        <f t="shared" si="4"/>
        <v>0</v>
      </c>
      <c r="M45" s="25">
        <f>IF(ISBLANK(J45),"",J45+K45)</f>
        <v>121</v>
      </c>
    </row>
    <row r="46" spans="1:13" ht="16.5" customHeight="1" thickBot="1" thickTop="1">
      <c r="A46" s="104"/>
      <c r="B46" s="18" t="s">
        <v>5</v>
      </c>
      <c r="C46" s="19">
        <f>IF(ISNUMBER(C42),SUM(C42:C45),"")</f>
        <v>323</v>
      </c>
      <c r="D46" s="19">
        <f>IF(ISNUMBER(D42),SUM(D42:D45),"")</f>
        <v>120</v>
      </c>
      <c r="E46" s="20">
        <f>IF(ISNUMBER(E42),SUM(E42:E45),"")</f>
        <v>8</v>
      </c>
      <c r="F46" s="21">
        <f>IF(ISNUMBER(F42),SUM(F42:F45),"")</f>
        <v>443</v>
      </c>
      <c r="H46" s="97"/>
      <c r="I46" s="18" t="s">
        <v>5</v>
      </c>
      <c r="J46" s="26">
        <f>IF(ISNUMBER(J42),SUM(J42:J45),"")</f>
        <v>323</v>
      </c>
      <c r="K46" s="20">
        <f>IF(ISNUMBER(K42),SUM(K42:K45),"")</f>
        <v>120</v>
      </c>
      <c r="L46" s="20">
        <f>IF(ISNUMBER(L42),SUM(L42:L45),"")</f>
        <v>8</v>
      </c>
      <c r="M46" s="21">
        <f>IF(ISNUMBER(M42),SUM(M42:M45),"")</f>
        <v>443</v>
      </c>
    </row>
    <row r="47" spans="1:13" ht="12.75" customHeight="1">
      <c r="A47" s="102" t="s">
        <v>85</v>
      </c>
      <c r="B47" s="8"/>
      <c r="C47" s="9">
        <v>84</v>
      </c>
      <c r="D47" s="9">
        <v>45</v>
      </c>
      <c r="E47" s="14">
        <v>0</v>
      </c>
      <c r="F47" s="16">
        <f>IF(ISBLANK(C47),"",C47+D47)</f>
        <v>129</v>
      </c>
      <c r="H47" s="95" t="str">
        <f>A47</f>
        <v>Zvěřina Karel</v>
      </c>
      <c r="I47" s="8">
        <f>B47</f>
        <v>0</v>
      </c>
      <c r="J47" s="12">
        <f>C47</f>
        <v>84</v>
      </c>
      <c r="K47" s="14">
        <f>D47</f>
        <v>45</v>
      </c>
      <c r="L47" s="14">
        <f>E47</f>
        <v>0</v>
      </c>
      <c r="M47" s="16">
        <f>IF(ISBLANK(J47),"",J47+K47)</f>
        <v>129</v>
      </c>
    </row>
    <row r="48" spans="1:13" ht="12.75" customHeight="1">
      <c r="A48" s="103"/>
      <c r="B48" s="10"/>
      <c r="C48" s="11">
        <v>77</v>
      </c>
      <c r="D48" s="11">
        <v>35</v>
      </c>
      <c r="E48" s="15">
        <v>3</v>
      </c>
      <c r="F48" s="17">
        <f>IF(ISBLANK(C48),"",C48+D48)</f>
        <v>112</v>
      </c>
      <c r="H48" s="96"/>
      <c r="I48" s="10">
        <f aca="true" t="shared" si="5" ref="I48:L50">B48</f>
        <v>0</v>
      </c>
      <c r="J48" s="13">
        <f t="shared" si="5"/>
        <v>77</v>
      </c>
      <c r="K48" s="15">
        <f t="shared" si="5"/>
        <v>35</v>
      </c>
      <c r="L48" s="15">
        <f t="shared" si="5"/>
        <v>3</v>
      </c>
      <c r="M48" s="17">
        <f>IF(ISBLANK(J48),"",J48+K48)</f>
        <v>112</v>
      </c>
    </row>
    <row r="49" spans="1:13" ht="12.75" customHeight="1">
      <c r="A49" s="103"/>
      <c r="B49" s="10"/>
      <c r="C49" s="11">
        <v>89</v>
      </c>
      <c r="D49" s="11">
        <v>26</v>
      </c>
      <c r="E49" s="15">
        <v>3</v>
      </c>
      <c r="F49" s="17">
        <f>IF(ISBLANK(C49),"",C49+D49)</f>
        <v>115</v>
      </c>
      <c r="H49" s="96"/>
      <c r="I49" s="10">
        <f t="shared" si="5"/>
        <v>0</v>
      </c>
      <c r="J49" s="13">
        <f t="shared" si="5"/>
        <v>89</v>
      </c>
      <c r="K49" s="15">
        <f t="shared" si="5"/>
        <v>26</v>
      </c>
      <c r="L49" s="15">
        <f t="shared" si="5"/>
        <v>3</v>
      </c>
      <c r="M49" s="17">
        <f>IF(ISBLANK(J49),"",J49+K49)</f>
        <v>115</v>
      </c>
    </row>
    <row r="50" spans="1:13" ht="12.75" customHeight="1" thickBot="1">
      <c r="A50" s="103"/>
      <c r="B50" s="22"/>
      <c r="C50" s="23">
        <v>84</v>
      </c>
      <c r="D50" s="23">
        <v>35</v>
      </c>
      <c r="E50" s="24">
        <v>1</v>
      </c>
      <c r="F50" s="25">
        <f>IF(ISBLANK(C50),"",C50+D50)</f>
        <v>119</v>
      </c>
      <c r="H50" s="96"/>
      <c r="I50" s="22">
        <f t="shared" si="5"/>
        <v>0</v>
      </c>
      <c r="J50" s="27">
        <f t="shared" si="5"/>
        <v>84</v>
      </c>
      <c r="K50" s="24">
        <f t="shared" si="5"/>
        <v>35</v>
      </c>
      <c r="L50" s="24">
        <f t="shared" si="5"/>
        <v>1</v>
      </c>
      <c r="M50" s="25">
        <f>IF(ISBLANK(J50),"",J50+K50)</f>
        <v>119</v>
      </c>
    </row>
    <row r="51" spans="1:13" ht="16.5" customHeight="1" thickBot="1" thickTop="1">
      <c r="A51" s="104"/>
      <c r="B51" s="18" t="s">
        <v>5</v>
      </c>
      <c r="C51" s="19">
        <f>IF(ISNUMBER(C47),SUM(C47:C50),"")</f>
        <v>334</v>
      </c>
      <c r="D51" s="19">
        <f>IF(ISNUMBER(D47),SUM(D47:D50),"")</f>
        <v>141</v>
      </c>
      <c r="E51" s="20">
        <f>IF(ISNUMBER(E47),SUM(E47:E50),"")</f>
        <v>7</v>
      </c>
      <c r="F51" s="21">
        <f>IF(ISNUMBER(F47),SUM(F47:F50),"")</f>
        <v>475</v>
      </c>
      <c r="H51" s="97"/>
      <c r="I51" s="18" t="s">
        <v>5</v>
      </c>
      <c r="J51" s="26">
        <f>IF(ISNUMBER(J47),SUM(J47:J50),"")</f>
        <v>334</v>
      </c>
      <c r="K51" s="20">
        <f>IF(ISNUMBER(K47),SUM(K47:K50),"")</f>
        <v>141</v>
      </c>
      <c r="L51" s="20">
        <f>IF(ISNUMBER(L47),SUM(L47:L50),"")</f>
        <v>7</v>
      </c>
      <c r="M51" s="21">
        <f>IF(ISNUMBER(M47),SUM(M47:M50),"")</f>
        <v>475</v>
      </c>
    </row>
    <row r="52" ht="13.5" thickBot="1"/>
    <row r="53" spans="1:13" s="28" customFormat="1" ht="21.75" customHeight="1" thickBot="1">
      <c r="A53" s="98" t="s">
        <v>8</v>
      </c>
      <c r="B53" s="99"/>
      <c r="C53" s="29">
        <f>SUM(C46+C51)</f>
        <v>657</v>
      </c>
      <c r="D53" s="29">
        <f>SUM(D46+D51)</f>
        <v>261</v>
      </c>
      <c r="E53" s="29">
        <f>SUM(E46+E51)</f>
        <v>15</v>
      </c>
      <c r="F53" s="32">
        <f>SUM(F46+F51)</f>
        <v>918</v>
      </c>
      <c r="H53" s="98" t="s">
        <v>8</v>
      </c>
      <c r="I53" s="99"/>
      <c r="J53" s="30">
        <f>J46+J51</f>
        <v>657</v>
      </c>
      <c r="K53" s="30">
        <f>K46+K51</f>
        <v>261</v>
      </c>
      <c r="L53" s="30">
        <f>L46+L51</f>
        <v>15</v>
      </c>
      <c r="M53" s="31">
        <f>M46+M51</f>
        <v>918</v>
      </c>
    </row>
  </sheetData>
  <sheetProtection/>
  <mergeCells count="48">
    <mergeCell ref="H29:H33"/>
    <mergeCell ref="A35:B35"/>
    <mergeCell ref="H35:I35"/>
    <mergeCell ref="A29:A33"/>
    <mergeCell ref="A21:A22"/>
    <mergeCell ref="A24:A28"/>
    <mergeCell ref="B38:F38"/>
    <mergeCell ref="I38:M38"/>
    <mergeCell ref="A19:F19"/>
    <mergeCell ref="H19:M19"/>
    <mergeCell ref="B20:F20"/>
    <mergeCell ref="I20:M20"/>
    <mergeCell ref="H21:H22"/>
    <mergeCell ref="A37:F37"/>
    <mergeCell ref="H37:M37"/>
    <mergeCell ref="H24:H28"/>
    <mergeCell ref="J3:M3"/>
    <mergeCell ref="B2:F2"/>
    <mergeCell ref="B3:B4"/>
    <mergeCell ref="C3:F3"/>
    <mergeCell ref="H6:H10"/>
    <mergeCell ref="I21:I22"/>
    <mergeCell ref="B21:B22"/>
    <mergeCell ref="C21:F21"/>
    <mergeCell ref="I3:I4"/>
    <mergeCell ref="J21:M21"/>
    <mergeCell ref="A3:A4"/>
    <mergeCell ref="H11:H15"/>
    <mergeCell ref="A17:B17"/>
    <mergeCell ref="H17:I17"/>
    <mergeCell ref="A6:A10"/>
    <mergeCell ref="A11:A15"/>
    <mergeCell ref="A1:F1"/>
    <mergeCell ref="J39:M39"/>
    <mergeCell ref="H42:H46"/>
    <mergeCell ref="A39:A40"/>
    <mergeCell ref="B39:B40"/>
    <mergeCell ref="C39:F39"/>
    <mergeCell ref="H39:H40"/>
    <mergeCell ref="H1:M1"/>
    <mergeCell ref="I2:M2"/>
    <mergeCell ref="H3:H4"/>
    <mergeCell ref="H47:H51"/>
    <mergeCell ref="A53:B53"/>
    <mergeCell ref="H53:I53"/>
    <mergeCell ref="I39:I40"/>
    <mergeCell ref="A42:A46"/>
    <mergeCell ref="A47:A51"/>
  </mergeCells>
  <printOptions horizontalCentered="1" verticalCentered="1"/>
  <pageMargins left="0.3937007874015748" right="0.3937007874015748" top="0.6692913385826772" bottom="0.35433070866141736" header="0.2755905511811024" footer="0.2362204724409449"/>
  <pageSetup orientation="portrait" paperSize="9" scale="90" r:id="rId10"/>
  <legacyDrawing r:id="rId9"/>
  <oleObjects>
    <oleObject progId="Document" shapeId="60000" r:id="rId1"/>
    <oleObject progId="Document" shapeId="60001" r:id="rId2"/>
    <oleObject progId="Document" shapeId="60002" r:id="rId3"/>
    <oleObject progId="Document" shapeId="60003" r:id="rId4"/>
    <oleObject progId="Document" shapeId="60004" r:id="rId5"/>
    <oleObject progId="Document" shapeId="60005" r:id="rId6"/>
    <oleObject progId="Document" shapeId="60006" r:id="rId7"/>
    <oleObject progId="Document" shapeId="60007" r:id="rId8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F21"/>
  <sheetViews>
    <sheetView showGridLines="0" zoomScale="75" zoomScaleNormal="75" zoomScalePageLayoutView="0" workbookViewId="0" topLeftCell="A1">
      <selection activeCell="C5" sqref="C5"/>
    </sheetView>
  </sheetViews>
  <sheetFormatPr defaultColWidth="9.140625" defaultRowHeight="15"/>
  <cols>
    <col min="1" max="1" width="4.7109375" style="37" customWidth="1"/>
    <col min="2" max="2" width="26.8515625" style="37" customWidth="1"/>
    <col min="3" max="5" width="10.7109375" style="37" customWidth="1"/>
    <col min="6" max="6" width="4.7109375" style="37" customWidth="1"/>
    <col min="7" max="16384" width="9.140625" style="37" customWidth="1"/>
  </cols>
  <sheetData>
    <row r="1" spans="1:6" ht="55.5" customHeight="1" thickBot="1">
      <c r="A1" s="34"/>
      <c r="B1" s="35"/>
      <c r="C1" s="35"/>
      <c r="D1" s="35"/>
      <c r="E1" s="35"/>
      <c r="F1" s="36"/>
    </row>
    <row r="2" spans="1:6" ht="27.75" customHeight="1" thickBot="1">
      <c r="A2" s="38"/>
      <c r="B2" s="64" t="s">
        <v>13</v>
      </c>
      <c r="C2" s="118" t="str">
        <f>'zápis 3'!B2</f>
        <v>HORNÍ BENEŠOV 1</v>
      </c>
      <c r="D2" s="118"/>
      <c r="E2" s="119"/>
      <c r="F2" s="39"/>
    </row>
    <row r="3" spans="1:6" ht="27.75" customHeight="1" thickBot="1">
      <c r="A3" s="38"/>
      <c r="B3" s="65" t="s">
        <v>9</v>
      </c>
      <c r="C3" s="53" t="s">
        <v>10</v>
      </c>
      <c r="D3" s="40" t="s">
        <v>11</v>
      </c>
      <c r="E3" s="41" t="s">
        <v>12</v>
      </c>
      <c r="F3" s="39"/>
    </row>
    <row r="4" spans="1:6" ht="27.75" customHeight="1" thickTop="1">
      <c r="A4" s="38"/>
      <c r="B4" s="69" t="str">
        <f>'zápis 3'!A6</f>
        <v>Petřek Miroslav</v>
      </c>
      <c r="C4" s="55">
        <f>'zápis 3'!C10</f>
        <v>342</v>
      </c>
      <c r="D4" s="55">
        <f>'zápis 3'!D10</f>
        <v>182</v>
      </c>
      <c r="E4" s="43">
        <f>SUM(C4:D4)</f>
        <v>524</v>
      </c>
      <c r="F4" s="39"/>
    </row>
    <row r="5" spans="1:6" ht="27.75" customHeight="1" thickBot="1">
      <c r="A5" s="38"/>
      <c r="B5" s="62" t="str">
        <f>'zápis 3'!A11</f>
        <v>Kubeša Kamil</v>
      </c>
      <c r="C5" s="54">
        <f>'zápis 3'!C15</f>
        <v>332</v>
      </c>
      <c r="D5" s="54">
        <f>'zápis 3'!D15</f>
        <v>157</v>
      </c>
      <c r="E5" s="52">
        <f>SUM(C5:D5)</f>
        <v>489</v>
      </c>
      <c r="F5" s="39"/>
    </row>
    <row r="6" spans="1:6" ht="27.75" customHeight="1" thickBot="1">
      <c r="A6" s="38"/>
      <c r="B6" s="66" t="s">
        <v>8</v>
      </c>
      <c r="C6" s="63">
        <f>SUM(C4:C5)</f>
        <v>674</v>
      </c>
      <c r="D6" s="47">
        <f>SUM(D4:D5)</f>
        <v>339</v>
      </c>
      <c r="E6" s="46">
        <f>SUM(E4:E5)</f>
        <v>1013</v>
      </c>
      <c r="F6" s="39"/>
    </row>
    <row r="7" spans="1:6" ht="27.75" customHeight="1">
      <c r="A7" s="48"/>
      <c r="B7" s="49"/>
      <c r="C7" s="50"/>
      <c r="D7" s="50"/>
      <c r="E7" s="50"/>
      <c r="F7" s="51"/>
    </row>
    <row r="8" spans="1:6" ht="55.5" customHeight="1" thickBot="1">
      <c r="A8" s="34"/>
      <c r="B8" s="35"/>
      <c r="C8" s="35"/>
      <c r="D8" s="35"/>
      <c r="E8" s="35"/>
      <c r="F8" s="36"/>
    </row>
    <row r="9" spans="1:6" ht="27.75" customHeight="1" thickBot="1">
      <c r="A9" s="38"/>
      <c r="B9" s="64" t="s">
        <v>13</v>
      </c>
      <c r="C9" s="116" t="str">
        <f>'zápis 3'!B20</f>
        <v>HORNÍ BENEŠOV 2</v>
      </c>
      <c r="D9" s="116"/>
      <c r="E9" s="117"/>
      <c r="F9" s="39"/>
    </row>
    <row r="10" spans="1:6" ht="27.75" customHeight="1" thickBot="1">
      <c r="A10" s="38"/>
      <c r="B10" s="65" t="s">
        <v>9</v>
      </c>
      <c r="C10" s="53" t="s">
        <v>10</v>
      </c>
      <c r="D10" s="40" t="s">
        <v>11</v>
      </c>
      <c r="E10" s="41" t="s">
        <v>12</v>
      </c>
      <c r="F10" s="39"/>
    </row>
    <row r="11" spans="1:6" ht="27.75" customHeight="1" thickTop="1">
      <c r="A11" s="38"/>
      <c r="B11" s="68" t="str">
        <f>'zápis 3'!A24</f>
        <v>Rak Petr</v>
      </c>
      <c r="C11" s="55">
        <f>'zápis 3'!C28</f>
        <v>343</v>
      </c>
      <c r="D11" s="42">
        <f>'zápis 3'!D28</f>
        <v>161</v>
      </c>
      <c r="E11" s="43">
        <f>SUM(C11:D11)</f>
        <v>504</v>
      </c>
      <c r="F11" s="39"/>
    </row>
    <row r="12" spans="1:6" ht="27.75" customHeight="1" thickBot="1">
      <c r="A12" s="38"/>
      <c r="B12" s="68" t="str">
        <f>'zápis 3'!A29</f>
        <v>Bilíček Martin</v>
      </c>
      <c r="C12" s="67">
        <f>'zápis 3'!C33</f>
        <v>327</v>
      </c>
      <c r="D12" s="44">
        <f>'zápis 3'!D33</f>
        <v>146</v>
      </c>
      <c r="E12" s="45">
        <f>SUM(C12:D12)</f>
        <v>473</v>
      </c>
      <c r="F12" s="39"/>
    </row>
    <row r="13" spans="1:6" ht="27.75" customHeight="1" thickBot="1">
      <c r="A13" s="38"/>
      <c r="B13" s="66" t="s">
        <v>8</v>
      </c>
      <c r="C13" s="63">
        <f>SUM(C11:C12)</f>
        <v>670</v>
      </c>
      <c r="D13" s="46">
        <f>SUM(D11:D12)</f>
        <v>307</v>
      </c>
      <c r="E13" s="46">
        <f>SUM(E11:E12)</f>
        <v>977</v>
      </c>
      <c r="F13" s="39"/>
    </row>
    <row r="14" spans="1:6" ht="27.75" customHeight="1">
      <c r="A14" s="48"/>
      <c r="B14" s="49"/>
      <c r="C14" s="50"/>
      <c r="D14" s="50"/>
      <c r="E14" s="50"/>
      <c r="F14" s="51"/>
    </row>
    <row r="15" spans="1:6" ht="55.5" customHeight="1" thickBot="1">
      <c r="A15" s="34"/>
      <c r="B15" s="35"/>
      <c r="C15" s="35"/>
      <c r="D15" s="35"/>
      <c r="E15" s="35"/>
      <c r="F15" s="36"/>
    </row>
    <row r="16" spans="1:6" ht="27.75" customHeight="1" thickBot="1">
      <c r="A16" s="38"/>
      <c r="B16" s="64" t="s">
        <v>13</v>
      </c>
      <c r="C16" s="116" t="str">
        <f>'zápis 3'!B38</f>
        <v>SIGMA MŽ OLOMOUC 1</v>
      </c>
      <c r="D16" s="116"/>
      <c r="E16" s="117"/>
      <c r="F16" s="39"/>
    </row>
    <row r="17" spans="1:6" ht="27.75" customHeight="1" thickBot="1">
      <c r="A17" s="38"/>
      <c r="B17" s="65" t="s">
        <v>9</v>
      </c>
      <c r="C17" s="53" t="s">
        <v>10</v>
      </c>
      <c r="D17" s="40" t="s">
        <v>11</v>
      </c>
      <c r="E17" s="41" t="s">
        <v>12</v>
      </c>
      <c r="F17" s="39"/>
    </row>
    <row r="18" spans="1:6" ht="27.75" customHeight="1" thickTop="1">
      <c r="A18" s="38"/>
      <c r="B18" s="68" t="str">
        <f>'zápis 3'!A42</f>
        <v>Peřina Sláva</v>
      </c>
      <c r="C18" s="55">
        <f>'zápis 3'!C46</f>
        <v>323</v>
      </c>
      <c r="D18" s="42">
        <f>'zápis 3'!D46</f>
        <v>120</v>
      </c>
      <c r="E18" s="43">
        <f>SUM(C18:D18)</f>
        <v>443</v>
      </c>
      <c r="F18" s="39"/>
    </row>
    <row r="19" spans="1:6" ht="27.75" customHeight="1" thickBot="1">
      <c r="A19" s="38"/>
      <c r="B19" s="68" t="str">
        <f>'zápis 3'!A47</f>
        <v>Zvěřina Karel</v>
      </c>
      <c r="C19" s="67">
        <f>'zápis 3'!C51</f>
        <v>334</v>
      </c>
      <c r="D19" s="44">
        <f>'zápis 3'!D51</f>
        <v>141</v>
      </c>
      <c r="E19" s="45">
        <f>SUM(C19:D19)</f>
        <v>475</v>
      </c>
      <c r="F19" s="39"/>
    </row>
    <row r="20" spans="1:6" ht="27.75" customHeight="1" thickBot="1">
      <c r="A20" s="38"/>
      <c r="B20" s="66" t="s">
        <v>8</v>
      </c>
      <c r="C20" s="63">
        <f>SUM(C18:C19)</f>
        <v>657</v>
      </c>
      <c r="D20" s="46">
        <f>SUM(D18:D19)</f>
        <v>261</v>
      </c>
      <c r="E20" s="46">
        <f>SUM(E18:E19)</f>
        <v>918</v>
      </c>
      <c r="F20" s="39"/>
    </row>
    <row r="21" spans="1:6" ht="27.75" customHeight="1">
      <c r="A21" s="48"/>
      <c r="B21" s="49"/>
      <c r="C21" s="50"/>
      <c r="D21" s="50"/>
      <c r="E21" s="50"/>
      <c r="F21" s="51"/>
    </row>
  </sheetData>
  <sheetProtection/>
  <mergeCells count="3">
    <mergeCell ref="C16:E16"/>
    <mergeCell ref="C2:E2"/>
    <mergeCell ref="C9:E9"/>
  </mergeCells>
  <printOptions horizontalCentered="1" verticalCentered="1"/>
  <pageMargins left="0.7874015748031497" right="0.7874015748031497" top="0.2362204724409449" bottom="0.2362204724409449" header="0.2362204724409449" footer="0.2755905511811024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0">
      <selection activeCell="E50" sqref="E50"/>
    </sheetView>
  </sheetViews>
  <sheetFormatPr defaultColWidth="9.140625" defaultRowHeight="15"/>
  <cols>
    <col min="1" max="1" width="14.8515625" style="4" customWidth="1"/>
    <col min="2" max="6" width="7.140625" style="4" customWidth="1"/>
    <col min="7" max="7" width="1.57421875" style="4" customWidth="1"/>
    <col min="8" max="8" width="14.8515625" style="4" customWidth="1"/>
    <col min="9" max="13" width="7.140625" style="4" customWidth="1"/>
    <col min="14" max="16384" width="9.140625" style="4" customWidth="1"/>
  </cols>
  <sheetData>
    <row r="1" spans="1:13" s="2" customFormat="1" ht="34.5" customHeight="1" thickBot="1">
      <c r="A1" s="105" t="s">
        <v>58</v>
      </c>
      <c r="B1" s="105"/>
      <c r="C1" s="105"/>
      <c r="D1" s="105"/>
      <c r="E1" s="105"/>
      <c r="F1" s="105"/>
      <c r="G1" s="1"/>
      <c r="H1" s="105" t="s">
        <v>58</v>
      </c>
      <c r="I1" s="105"/>
      <c r="J1" s="105"/>
      <c r="K1" s="105"/>
      <c r="L1" s="105"/>
      <c r="M1" s="105"/>
    </row>
    <row r="2" spans="1:13" ht="25.5" customHeight="1" thickBot="1">
      <c r="A2" s="33" t="s">
        <v>4</v>
      </c>
      <c r="B2" s="111" t="s">
        <v>86</v>
      </c>
      <c r="C2" s="111"/>
      <c r="D2" s="111"/>
      <c r="E2" s="111"/>
      <c r="F2" s="112"/>
      <c r="G2" s="3"/>
      <c r="H2" s="33" t="s">
        <v>4</v>
      </c>
      <c r="I2" s="111" t="str">
        <f>B2</f>
        <v>SIGMA MŽ OLOMOUC 2</v>
      </c>
      <c r="J2" s="111"/>
      <c r="K2" s="111"/>
      <c r="L2" s="111"/>
      <c r="M2" s="112"/>
    </row>
    <row r="3" spans="1:13" ht="12.75" customHeight="1">
      <c r="A3" s="109" t="s">
        <v>0</v>
      </c>
      <c r="B3" s="100" t="s">
        <v>1</v>
      </c>
      <c r="C3" s="106" t="s">
        <v>2</v>
      </c>
      <c r="D3" s="107"/>
      <c r="E3" s="107"/>
      <c r="F3" s="108"/>
      <c r="H3" s="109" t="s">
        <v>0</v>
      </c>
      <c r="I3" s="100" t="s">
        <v>1</v>
      </c>
      <c r="J3" s="106" t="s">
        <v>2</v>
      </c>
      <c r="K3" s="107"/>
      <c r="L3" s="107"/>
      <c r="M3" s="108"/>
    </row>
    <row r="4" spans="1:13" ht="13.5" thickBot="1">
      <c r="A4" s="110"/>
      <c r="B4" s="101"/>
      <c r="C4" s="5" t="s">
        <v>3</v>
      </c>
      <c r="D4" s="6" t="s">
        <v>6</v>
      </c>
      <c r="E4" s="6" t="s">
        <v>7</v>
      </c>
      <c r="F4" s="7" t="s">
        <v>8</v>
      </c>
      <c r="H4" s="110"/>
      <c r="I4" s="101"/>
      <c r="J4" s="5" t="s">
        <v>3</v>
      </c>
      <c r="K4" s="6" t="s">
        <v>6</v>
      </c>
      <c r="L4" s="6" t="s">
        <v>7</v>
      </c>
      <c r="M4" s="7" t="s">
        <v>8</v>
      </c>
    </row>
    <row r="5" spans="1:8" ht="13.5" thickBot="1">
      <c r="A5" s="3"/>
      <c r="H5" s="3"/>
    </row>
    <row r="6" spans="1:13" ht="12.75" customHeight="1">
      <c r="A6" s="120" t="s">
        <v>87</v>
      </c>
      <c r="B6" s="8"/>
      <c r="C6" s="9">
        <v>90</v>
      </c>
      <c r="D6" s="9">
        <v>33</v>
      </c>
      <c r="E6" s="14">
        <v>3</v>
      </c>
      <c r="F6" s="16">
        <f>IF(ISBLANK(C6),"",C6+D6)</f>
        <v>123</v>
      </c>
      <c r="H6" s="95" t="str">
        <f>A6</f>
        <v>Šilbert Josef</v>
      </c>
      <c r="I6" s="8">
        <f>B6</f>
        <v>0</v>
      </c>
      <c r="J6" s="12">
        <f>C6</f>
        <v>90</v>
      </c>
      <c r="K6" s="14">
        <f>D6</f>
        <v>33</v>
      </c>
      <c r="L6" s="14">
        <f>E6</f>
        <v>3</v>
      </c>
      <c r="M6" s="16">
        <f>IF(ISBLANK(J6),"",J6+K6)</f>
        <v>123</v>
      </c>
    </row>
    <row r="7" spans="1:13" ht="12.75" customHeight="1">
      <c r="A7" s="114"/>
      <c r="B7" s="10"/>
      <c r="C7" s="11">
        <v>75</v>
      </c>
      <c r="D7" s="11">
        <v>42</v>
      </c>
      <c r="E7" s="15">
        <v>0</v>
      </c>
      <c r="F7" s="17">
        <f>IF(ISBLANK(C7),"",C7+D7)</f>
        <v>117</v>
      </c>
      <c r="H7" s="96"/>
      <c r="I7" s="10">
        <f aca="true" t="shared" si="0" ref="I7:L9">B7</f>
        <v>0</v>
      </c>
      <c r="J7" s="13">
        <f t="shared" si="0"/>
        <v>75</v>
      </c>
      <c r="K7" s="15">
        <f t="shared" si="0"/>
        <v>42</v>
      </c>
      <c r="L7" s="15">
        <f t="shared" si="0"/>
        <v>0</v>
      </c>
      <c r="M7" s="17">
        <f>IF(ISBLANK(J7),"",J7+K7)</f>
        <v>117</v>
      </c>
    </row>
    <row r="8" spans="1:13" ht="12.75" customHeight="1">
      <c r="A8" s="114"/>
      <c r="B8" s="10"/>
      <c r="C8" s="11">
        <v>77</v>
      </c>
      <c r="D8" s="11">
        <v>44</v>
      </c>
      <c r="E8" s="15">
        <v>0</v>
      </c>
      <c r="F8" s="17">
        <f>IF(ISBLANK(C8),"",C8+D8)</f>
        <v>121</v>
      </c>
      <c r="H8" s="96"/>
      <c r="I8" s="10">
        <f t="shared" si="0"/>
        <v>0</v>
      </c>
      <c r="J8" s="13">
        <f t="shared" si="0"/>
        <v>77</v>
      </c>
      <c r="K8" s="15">
        <f t="shared" si="0"/>
        <v>44</v>
      </c>
      <c r="L8" s="15">
        <f t="shared" si="0"/>
        <v>0</v>
      </c>
      <c r="M8" s="17">
        <f>IF(ISBLANK(J8),"",J8+K8)</f>
        <v>121</v>
      </c>
    </row>
    <row r="9" spans="1:13" ht="12.75" customHeight="1" thickBot="1">
      <c r="A9" s="114"/>
      <c r="B9" s="22"/>
      <c r="C9" s="23">
        <v>90</v>
      </c>
      <c r="D9" s="23">
        <v>33</v>
      </c>
      <c r="E9" s="24">
        <v>3</v>
      </c>
      <c r="F9" s="25">
        <f>IF(ISBLANK(C9),"",C9+D9)</f>
        <v>123</v>
      </c>
      <c r="H9" s="96"/>
      <c r="I9" s="22">
        <f t="shared" si="0"/>
        <v>0</v>
      </c>
      <c r="J9" s="27">
        <f t="shared" si="0"/>
        <v>90</v>
      </c>
      <c r="K9" s="24">
        <f t="shared" si="0"/>
        <v>33</v>
      </c>
      <c r="L9" s="24">
        <f t="shared" si="0"/>
        <v>3</v>
      </c>
      <c r="M9" s="25">
        <f>IF(ISBLANK(J9),"",J9+K9)</f>
        <v>123</v>
      </c>
    </row>
    <row r="10" spans="1:13" ht="16.5" customHeight="1" thickBot="1" thickTop="1">
      <c r="A10" s="115"/>
      <c r="B10" s="18" t="s">
        <v>5</v>
      </c>
      <c r="C10" s="19">
        <f>IF(ISNUMBER(C6),SUM(C6:C9),"")</f>
        <v>332</v>
      </c>
      <c r="D10" s="19">
        <f>IF(ISNUMBER(D6),SUM(D6:D9),"")</f>
        <v>152</v>
      </c>
      <c r="E10" s="20">
        <f>IF(ISNUMBER(E6),SUM(E6:E9),"")</f>
        <v>6</v>
      </c>
      <c r="F10" s="21">
        <f>IF(ISNUMBER(F6),SUM(F6:F9),"")</f>
        <v>484</v>
      </c>
      <c r="H10" s="97"/>
      <c r="I10" s="18" t="s">
        <v>5</v>
      </c>
      <c r="J10" s="26">
        <f>IF(ISNUMBER(J6),SUM(J6:J9),"")</f>
        <v>332</v>
      </c>
      <c r="K10" s="20">
        <f>IF(ISNUMBER(K6),SUM(K6:K9),"")</f>
        <v>152</v>
      </c>
      <c r="L10" s="20">
        <f>IF(ISNUMBER(L6),SUM(L6:L9),"")</f>
        <v>6</v>
      </c>
      <c r="M10" s="21">
        <f>IF(ISNUMBER(M6),SUM(M6:M9),"")</f>
        <v>484</v>
      </c>
    </row>
    <row r="11" spans="1:13" ht="12.75" customHeight="1">
      <c r="A11" s="102" t="s">
        <v>88</v>
      </c>
      <c r="B11" s="8"/>
      <c r="C11" s="9">
        <v>78</v>
      </c>
      <c r="D11" s="9">
        <v>45</v>
      </c>
      <c r="E11" s="14">
        <v>0</v>
      </c>
      <c r="F11" s="16">
        <f>IF(ISBLANK(C11),"",C11+D11)</f>
        <v>123</v>
      </c>
      <c r="H11" s="95" t="str">
        <f>A11</f>
        <v>Gubala Jozef</v>
      </c>
      <c r="I11" s="8">
        <f>B11</f>
        <v>0</v>
      </c>
      <c r="J11" s="12">
        <f>C11</f>
        <v>78</v>
      </c>
      <c r="K11" s="14">
        <f>D11</f>
        <v>45</v>
      </c>
      <c r="L11" s="14">
        <f>E11</f>
        <v>0</v>
      </c>
      <c r="M11" s="16">
        <f>IF(ISBLANK(J11),"",J11+K11)</f>
        <v>123</v>
      </c>
    </row>
    <row r="12" spans="1:13" ht="12.75" customHeight="1">
      <c r="A12" s="103"/>
      <c r="B12" s="10"/>
      <c r="C12" s="11">
        <v>88</v>
      </c>
      <c r="D12" s="11">
        <v>43</v>
      </c>
      <c r="E12" s="15">
        <v>0</v>
      </c>
      <c r="F12" s="17">
        <f>IF(ISBLANK(C12),"",C12+D12)</f>
        <v>131</v>
      </c>
      <c r="H12" s="96"/>
      <c r="I12" s="10">
        <f aca="true" t="shared" si="1" ref="I12:L14">B12</f>
        <v>0</v>
      </c>
      <c r="J12" s="13">
        <f t="shared" si="1"/>
        <v>88</v>
      </c>
      <c r="K12" s="15">
        <f t="shared" si="1"/>
        <v>43</v>
      </c>
      <c r="L12" s="15">
        <f t="shared" si="1"/>
        <v>0</v>
      </c>
      <c r="M12" s="17">
        <f>IF(ISBLANK(J12),"",J12+K12)</f>
        <v>131</v>
      </c>
    </row>
    <row r="13" spans="1:13" ht="12.75" customHeight="1">
      <c r="A13" s="103"/>
      <c r="B13" s="10"/>
      <c r="C13" s="11">
        <v>78</v>
      </c>
      <c r="D13" s="11">
        <v>40</v>
      </c>
      <c r="E13" s="15">
        <v>0</v>
      </c>
      <c r="F13" s="17">
        <f>IF(ISBLANK(C13),"",C13+D13)</f>
        <v>118</v>
      </c>
      <c r="H13" s="96"/>
      <c r="I13" s="10">
        <f t="shared" si="1"/>
        <v>0</v>
      </c>
      <c r="J13" s="13">
        <f t="shared" si="1"/>
        <v>78</v>
      </c>
      <c r="K13" s="15">
        <f t="shared" si="1"/>
        <v>40</v>
      </c>
      <c r="L13" s="15">
        <f t="shared" si="1"/>
        <v>0</v>
      </c>
      <c r="M13" s="17">
        <f>IF(ISBLANK(J13),"",J13+K13)</f>
        <v>118</v>
      </c>
    </row>
    <row r="14" spans="1:13" ht="12.75" customHeight="1" thickBot="1">
      <c r="A14" s="103"/>
      <c r="B14" s="22"/>
      <c r="C14" s="23">
        <v>96</v>
      </c>
      <c r="D14" s="23">
        <v>26</v>
      </c>
      <c r="E14" s="24">
        <v>4</v>
      </c>
      <c r="F14" s="25">
        <f>IF(ISBLANK(C14),"",C14+D14)</f>
        <v>122</v>
      </c>
      <c r="H14" s="96"/>
      <c r="I14" s="22">
        <f t="shared" si="1"/>
        <v>0</v>
      </c>
      <c r="J14" s="27">
        <f t="shared" si="1"/>
        <v>96</v>
      </c>
      <c r="K14" s="24">
        <f t="shared" si="1"/>
        <v>26</v>
      </c>
      <c r="L14" s="24">
        <f t="shared" si="1"/>
        <v>4</v>
      </c>
      <c r="M14" s="25">
        <f>IF(ISBLANK(J14),"",J14+K14)</f>
        <v>122</v>
      </c>
    </row>
    <row r="15" spans="1:13" ht="16.5" customHeight="1" thickBot="1" thickTop="1">
      <c r="A15" s="104"/>
      <c r="B15" s="18" t="s">
        <v>5</v>
      </c>
      <c r="C15" s="19">
        <f>IF(ISNUMBER(C11),SUM(C11:C14),"")</f>
        <v>340</v>
      </c>
      <c r="D15" s="19">
        <f>IF(ISNUMBER(D11),SUM(D11:D14),"")</f>
        <v>154</v>
      </c>
      <c r="E15" s="20">
        <f>IF(ISNUMBER(E11),SUM(E11:E14),"")</f>
        <v>4</v>
      </c>
      <c r="F15" s="21">
        <f>IF(ISNUMBER(F11),SUM(F11:F14),"")</f>
        <v>494</v>
      </c>
      <c r="H15" s="97"/>
      <c r="I15" s="18" t="s">
        <v>5</v>
      </c>
      <c r="J15" s="26">
        <f>IF(ISNUMBER(J11),SUM(J11:J14),"")</f>
        <v>340</v>
      </c>
      <c r="K15" s="20">
        <f>IF(ISNUMBER(K11),SUM(K11:K14),"")</f>
        <v>154</v>
      </c>
      <c r="L15" s="20">
        <f>IF(ISNUMBER(L11),SUM(L11:L14),"")</f>
        <v>4</v>
      </c>
      <c r="M15" s="21">
        <f>IF(ISNUMBER(M11),SUM(M11:M14),"")</f>
        <v>494</v>
      </c>
    </row>
    <row r="16" ht="13.5" thickBot="1"/>
    <row r="17" spans="1:13" s="28" customFormat="1" ht="21.75" customHeight="1" thickBot="1">
      <c r="A17" s="98" t="s">
        <v>8</v>
      </c>
      <c r="B17" s="99"/>
      <c r="C17" s="29">
        <f>SUM(C10+C15)</f>
        <v>672</v>
      </c>
      <c r="D17" s="29">
        <f>SUM(D10+D15)</f>
        <v>306</v>
      </c>
      <c r="E17" s="29">
        <f>SUM(E10+E15)</f>
        <v>10</v>
      </c>
      <c r="F17" s="32">
        <f>SUM(F10+F15)</f>
        <v>978</v>
      </c>
      <c r="H17" s="98" t="s">
        <v>8</v>
      </c>
      <c r="I17" s="99"/>
      <c r="J17" s="30">
        <f>J10+J15</f>
        <v>672</v>
      </c>
      <c r="K17" s="30">
        <f>K10+K15</f>
        <v>306</v>
      </c>
      <c r="L17" s="30">
        <f>L10+L15</f>
        <v>10</v>
      </c>
      <c r="M17" s="31">
        <f>M10+M15</f>
        <v>978</v>
      </c>
    </row>
    <row r="18" ht="31.5" customHeight="1"/>
    <row r="19" spans="1:13" s="2" customFormat="1" ht="34.5" customHeight="1" thickBot="1">
      <c r="A19" s="105" t="s">
        <v>58</v>
      </c>
      <c r="B19" s="105"/>
      <c r="C19" s="105"/>
      <c r="D19" s="105"/>
      <c r="E19" s="105"/>
      <c r="F19" s="105"/>
      <c r="G19" s="1"/>
      <c r="H19" s="105" t="s">
        <v>58</v>
      </c>
      <c r="I19" s="105"/>
      <c r="J19" s="105"/>
      <c r="K19" s="105"/>
      <c r="L19" s="105"/>
      <c r="M19" s="105"/>
    </row>
    <row r="20" spans="1:13" ht="25.5" customHeight="1" thickBot="1">
      <c r="A20" s="33" t="s">
        <v>4</v>
      </c>
      <c r="B20" s="111" t="s">
        <v>89</v>
      </c>
      <c r="C20" s="111"/>
      <c r="D20" s="111"/>
      <c r="E20" s="111"/>
      <c r="F20" s="112"/>
      <c r="G20" s="3"/>
      <c r="H20" s="33" t="s">
        <v>4</v>
      </c>
      <c r="I20" s="111" t="str">
        <f>B20</f>
        <v>ODRY 1</v>
      </c>
      <c r="J20" s="111"/>
      <c r="K20" s="111"/>
      <c r="L20" s="111"/>
      <c r="M20" s="112"/>
    </row>
    <row r="21" spans="1:13" ht="12.75" customHeight="1">
      <c r="A21" s="109" t="s">
        <v>0</v>
      </c>
      <c r="B21" s="100" t="s">
        <v>1</v>
      </c>
      <c r="C21" s="106" t="s">
        <v>2</v>
      </c>
      <c r="D21" s="107"/>
      <c r="E21" s="107"/>
      <c r="F21" s="108"/>
      <c r="H21" s="109" t="s">
        <v>0</v>
      </c>
      <c r="I21" s="100" t="s">
        <v>1</v>
      </c>
      <c r="J21" s="106" t="s">
        <v>2</v>
      </c>
      <c r="K21" s="107"/>
      <c r="L21" s="107"/>
      <c r="M21" s="108"/>
    </row>
    <row r="22" spans="1:13" ht="13.5" thickBot="1">
      <c r="A22" s="110"/>
      <c r="B22" s="101"/>
      <c r="C22" s="5" t="s">
        <v>3</v>
      </c>
      <c r="D22" s="6" t="s">
        <v>6</v>
      </c>
      <c r="E22" s="6" t="s">
        <v>7</v>
      </c>
      <c r="F22" s="7" t="s">
        <v>8</v>
      </c>
      <c r="H22" s="110"/>
      <c r="I22" s="101"/>
      <c r="J22" s="5" t="s">
        <v>3</v>
      </c>
      <c r="K22" s="6" t="s">
        <v>6</v>
      </c>
      <c r="L22" s="6" t="s">
        <v>7</v>
      </c>
      <c r="M22" s="7" t="s">
        <v>8</v>
      </c>
    </row>
    <row r="23" spans="1:8" ht="13.5" thickBot="1">
      <c r="A23" s="3"/>
      <c r="H23" s="3"/>
    </row>
    <row r="24" spans="1:13" ht="12.75" customHeight="1">
      <c r="A24" s="102" t="s">
        <v>91</v>
      </c>
      <c r="B24" s="8"/>
      <c r="C24" s="9">
        <v>88</v>
      </c>
      <c r="D24" s="9">
        <v>36</v>
      </c>
      <c r="E24" s="14">
        <v>2</v>
      </c>
      <c r="F24" s="16">
        <f>IF(ISBLANK(C24),"",C24+D24)</f>
        <v>124</v>
      </c>
      <c r="H24" s="95" t="str">
        <f>A24</f>
        <v>Ovšák Stanislav</v>
      </c>
      <c r="I24" s="8">
        <f>B24</f>
        <v>0</v>
      </c>
      <c r="J24" s="12">
        <f>C24</f>
        <v>88</v>
      </c>
      <c r="K24" s="14">
        <f>D24</f>
        <v>36</v>
      </c>
      <c r="L24" s="14">
        <f>E24</f>
        <v>2</v>
      </c>
      <c r="M24" s="16">
        <f>IF(ISBLANK(J24),"",J24+K24)</f>
        <v>124</v>
      </c>
    </row>
    <row r="25" spans="1:13" ht="12.75" customHeight="1">
      <c r="A25" s="103"/>
      <c r="B25" s="10"/>
      <c r="C25" s="11">
        <v>78</v>
      </c>
      <c r="D25" s="11">
        <v>35</v>
      </c>
      <c r="E25" s="15">
        <v>3</v>
      </c>
      <c r="F25" s="17">
        <f>IF(ISBLANK(C25),"",C25+D25)</f>
        <v>113</v>
      </c>
      <c r="H25" s="96"/>
      <c r="I25" s="10">
        <f aca="true" t="shared" si="2" ref="I25:L27">B25</f>
        <v>0</v>
      </c>
      <c r="J25" s="13">
        <f t="shared" si="2"/>
        <v>78</v>
      </c>
      <c r="K25" s="15">
        <f t="shared" si="2"/>
        <v>35</v>
      </c>
      <c r="L25" s="15">
        <f t="shared" si="2"/>
        <v>3</v>
      </c>
      <c r="M25" s="17">
        <f>IF(ISBLANK(J25),"",J25+K25)</f>
        <v>113</v>
      </c>
    </row>
    <row r="26" spans="1:13" ht="12.75" customHeight="1">
      <c r="A26" s="103"/>
      <c r="B26" s="10"/>
      <c r="C26" s="11">
        <v>88</v>
      </c>
      <c r="D26" s="11">
        <v>44</v>
      </c>
      <c r="E26" s="15">
        <v>1</v>
      </c>
      <c r="F26" s="17">
        <f>IF(ISBLANK(C26),"",C26+D26)</f>
        <v>132</v>
      </c>
      <c r="H26" s="96"/>
      <c r="I26" s="10">
        <f t="shared" si="2"/>
        <v>0</v>
      </c>
      <c r="J26" s="13">
        <f t="shared" si="2"/>
        <v>88</v>
      </c>
      <c r="K26" s="15">
        <f t="shared" si="2"/>
        <v>44</v>
      </c>
      <c r="L26" s="15">
        <f t="shared" si="2"/>
        <v>1</v>
      </c>
      <c r="M26" s="17">
        <f>IF(ISBLANK(J26),"",J26+K26)</f>
        <v>132</v>
      </c>
    </row>
    <row r="27" spans="1:13" ht="12.75" customHeight="1" thickBot="1">
      <c r="A27" s="103"/>
      <c r="B27" s="22"/>
      <c r="C27" s="23">
        <v>85</v>
      </c>
      <c r="D27" s="23">
        <v>52</v>
      </c>
      <c r="E27" s="24">
        <v>0</v>
      </c>
      <c r="F27" s="25">
        <f>IF(ISBLANK(C27),"",C27+D27)</f>
        <v>137</v>
      </c>
      <c r="H27" s="96"/>
      <c r="I27" s="22">
        <f t="shared" si="2"/>
        <v>0</v>
      </c>
      <c r="J27" s="27">
        <f t="shared" si="2"/>
        <v>85</v>
      </c>
      <c r="K27" s="24">
        <f t="shared" si="2"/>
        <v>52</v>
      </c>
      <c r="L27" s="24">
        <f t="shared" si="2"/>
        <v>0</v>
      </c>
      <c r="M27" s="25">
        <f>IF(ISBLANK(J27),"",J27+K27)</f>
        <v>137</v>
      </c>
    </row>
    <row r="28" spans="1:13" ht="16.5" customHeight="1" thickBot="1" thickTop="1">
      <c r="A28" s="104"/>
      <c r="B28" s="18" t="s">
        <v>5</v>
      </c>
      <c r="C28" s="19">
        <f>IF(ISNUMBER(C24),SUM(C24:C27),"")</f>
        <v>339</v>
      </c>
      <c r="D28" s="19">
        <f>IF(ISNUMBER(D24),SUM(D24:D27),"")</f>
        <v>167</v>
      </c>
      <c r="E28" s="20">
        <f>IF(ISNUMBER(E24),SUM(E24:E27),"")</f>
        <v>6</v>
      </c>
      <c r="F28" s="21">
        <f>IF(ISNUMBER(F24),SUM(F24:F27),"")</f>
        <v>506</v>
      </c>
      <c r="H28" s="97"/>
      <c r="I28" s="18" t="s">
        <v>5</v>
      </c>
      <c r="J28" s="26">
        <f>IF(ISNUMBER(J24),SUM(J24:J27),"")</f>
        <v>339</v>
      </c>
      <c r="K28" s="20">
        <f>IF(ISNUMBER(K24),SUM(K24:K27),"")</f>
        <v>167</v>
      </c>
      <c r="L28" s="20">
        <f>IF(ISNUMBER(L24),SUM(L24:L27),"")</f>
        <v>6</v>
      </c>
      <c r="M28" s="21">
        <f>IF(ISNUMBER(M24),SUM(M24:M27),"")</f>
        <v>506</v>
      </c>
    </row>
    <row r="29" spans="1:13" ht="12.75" customHeight="1">
      <c r="A29" s="102" t="s">
        <v>92</v>
      </c>
      <c r="B29" s="8"/>
      <c r="C29" s="9">
        <v>85</v>
      </c>
      <c r="D29" s="9">
        <v>44</v>
      </c>
      <c r="E29" s="14">
        <v>2</v>
      </c>
      <c r="F29" s="16">
        <f>IF(ISBLANK(C29),"",C29+D29)</f>
        <v>129</v>
      </c>
      <c r="H29" s="95" t="str">
        <f>A29</f>
        <v>Ovšáková Stanislava</v>
      </c>
      <c r="I29" s="8">
        <f>B29</f>
        <v>0</v>
      </c>
      <c r="J29" s="12">
        <f>C29</f>
        <v>85</v>
      </c>
      <c r="K29" s="14">
        <f>D29</f>
        <v>44</v>
      </c>
      <c r="L29" s="14">
        <f>E29</f>
        <v>2</v>
      </c>
      <c r="M29" s="16">
        <f>IF(ISBLANK(J29),"",J29+K29)</f>
        <v>129</v>
      </c>
    </row>
    <row r="30" spans="1:13" ht="12.75" customHeight="1">
      <c r="A30" s="103"/>
      <c r="B30" s="10"/>
      <c r="C30" s="11">
        <v>90</v>
      </c>
      <c r="D30" s="11">
        <v>51</v>
      </c>
      <c r="E30" s="15">
        <v>1</v>
      </c>
      <c r="F30" s="17">
        <f>IF(ISBLANK(C30),"",C30+D30)</f>
        <v>141</v>
      </c>
      <c r="H30" s="96"/>
      <c r="I30" s="10">
        <f aca="true" t="shared" si="3" ref="I30:L32">B30</f>
        <v>0</v>
      </c>
      <c r="J30" s="13">
        <f t="shared" si="3"/>
        <v>90</v>
      </c>
      <c r="K30" s="15">
        <f t="shared" si="3"/>
        <v>51</v>
      </c>
      <c r="L30" s="15">
        <f t="shared" si="3"/>
        <v>1</v>
      </c>
      <c r="M30" s="17">
        <f>IF(ISBLANK(J30),"",J30+K30)</f>
        <v>141</v>
      </c>
    </row>
    <row r="31" spans="1:13" ht="12.75" customHeight="1">
      <c r="A31" s="103"/>
      <c r="B31" s="10"/>
      <c r="C31" s="11">
        <v>85</v>
      </c>
      <c r="D31" s="11">
        <v>58</v>
      </c>
      <c r="E31" s="15">
        <v>1</v>
      </c>
      <c r="F31" s="17">
        <f>IF(ISBLANK(C31),"",C31+D31)</f>
        <v>143</v>
      </c>
      <c r="H31" s="96"/>
      <c r="I31" s="10">
        <f t="shared" si="3"/>
        <v>0</v>
      </c>
      <c r="J31" s="13">
        <f t="shared" si="3"/>
        <v>85</v>
      </c>
      <c r="K31" s="15">
        <f t="shared" si="3"/>
        <v>58</v>
      </c>
      <c r="L31" s="15">
        <f t="shared" si="3"/>
        <v>1</v>
      </c>
      <c r="M31" s="17">
        <f>IF(ISBLANK(J31),"",J31+K31)</f>
        <v>143</v>
      </c>
    </row>
    <row r="32" spans="1:13" ht="12.75" customHeight="1" thickBot="1">
      <c r="A32" s="103"/>
      <c r="B32" s="22"/>
      <c r="C32" s="23">
        <v>88</v>
      </c>
      <c r="D32" s="23">
        <v>45</v>
      </c>
      <c r="E32" s="24">
        <v>0</v>
      </c>
      <c r="F32" s="25">
        <f>IF(ISBLANK(C32),"",C32+D32)</f>
        <v>133</v>
      </c>
      <c r="H32" s="96"/>
      <c r="I32" s="22">
        <f t="shared" si="3"/>
        <v>0</v>
      </c>
      <c r="J32" s="27">
        <f t="shared" si="3"/>
        <v>88</v>
      </c>
      <c r="K32" s="24">
        <f t="shared" si="3"/>
        <v>45</v>
      </c>
      <c r="L32" s="24">
        <f t="shared" si="3"/>
        <v>0</v>
      </c>
      <c r="M32" s="25">
        <f>IF(ISBLANK(J32),"",J32+K32)</f>
        <v>133</v>
      </c>
    </row>
    <row r="33" spans="1:13" ht="16.5" customHeight="1" thickBot="1" thickTop="1">
      <c r="A33" s="104"/>
      <c r="B33" s="18" t="s">
        <v>5</v>
      </c>
      <c r="C33" s="19">
        <f>IF(ISNUMBER(C29),SUM(C29:C32),"")</f>
        <v>348</v>
      </c>
      <c r="D33" s="19">
        <f>IF(ISNUMBER(D29),SUM(D29:D32),"")</f>
        <v>198</v>
      </c>
      <c r="E33" s="20">
        <f>IF(ISNUMBER(E29),SUM(E29:E32),"")</f>
        <v>4</v>
      </c>
      <c r="F33" s="21">
        <f>IF(ISNUMBER(F29),SUM(F29:F32),"")</f>
        <v>546</v>
      </c>
      <c r="H33" s="97"/>
      <c r="I33" s="18" t="s">
        <v>5</v>
      </c>
      <c r="J33" s="26">
        <f>IF(ISNUMBER(J29),SUM(J29:J32),"")</f>
        <v>348</v>
      </c>
      <c r="K33" s="20">
        <f>IF(ISNUMBER(K29),SUM(K29:K32),"")</f>
        <v>198</v>
      </c>
      <c r="L33" s="20">
        <f>IF(ISNUMBER(L29),SUM(L29:L32),"")</f>
        <v>4</v>
      </c>
      <c r="M33" s="21">
        <f>IF(ISNUMBER(M29),SUM(M29:M32),"")</f>
        <v>546</v>
      </c>
    </row>
    <row r="34" ht="13.5" thickBot="1"/>
    <row r="35" spans="1:13" s="28" customFormat="1" ht="21.75" customHeight="1" thickBot="1">
      <c r="A35" s="98" t="s">
        <v>8</v>
      </c>
      <c r="B35" s="99"/>
      <c r="C35" s="29">
        <f>SUM(C28+C33)</f>
        <v>687</v>
      </c>
      <c r="D35" s="29">
        <f>SUM(D28+D33)</f>
        <v>365</v>
      </c>
      <c r="E35" s="29">
        <f>SUM(E28+E33)</f>
        <v>10</v>
      </c>
      <c r="F35" s="32">
        <f>SUM(F28+F33)</f>
        <v>1052</v>
      </c>
      <c r="H35" s="98" t="s">
        <v>8</v>
      </c>
      <c r="I35" s="99"/>
      <c r="J35" s="30">
        <f>J28+J33</f>
        <v>687</v>
      </c>
      <c r="K35" s="30">
        <f>K28+K33</f>
        <v>365</v>
      </c>
      <c r="L35" s="30">
        <f>L28+L33</f>
        <v>10</v>
      </c>
      <c r="M35" s="31">
        <f>M28+M33</f>
        <v>1052</v>
      </c>
    </row>
    <row r="36" ht="31.5" customHeight="1"/>
    <row r="37" spans="1:13" s="2" customFormat="1" ht="34.5" customHeight="1" thickBot="1">
      <c r="A37" s="105" t="s">
        <v>58</v>
      </c>
      <c r="B37" s="105"/>
      <c r="C37" s="105"/>
      <c r="D37" s="105"/>
      <c r="E37" s="105"/>
      <c r="F37" s="105"/>
      <c r="G37" s="1"/>
      <c r="H37" s="105" t="s">
        <v>58</v>
      </c>
      <c r="I37" s="105"/>
      <c r="J37" s="105"/>
      <c r="K37" s="105"/>
      <c r="L37" s="105"/>
      <c r="M37" s="105"/>
    </row>
    <row r="38" spans="1:13" ht="25.5" customHeight="1" thickBot="1">
      <c r="A38" s="33" t="s">
        <v>4</v>
      </c>
      <c r="B38" s="111" t="s">
        <v>90</v>
      </c>
      <c r="C38" s="111"/>
      <c r="D38" s="111"/>
      <c r="E38" s="111"/>
      <c r="F38" s="112"/>
      <c r="G38" s="3"/>
      <c r="H38" s="33" t="s">
        <v>4</v>
      </c>
      <c r="I38" s="111" t="str">
        <f>B38</f>
        <v>ODRY 2</v>
      </c>
      <c r="J38" s="111"/>
      <c r="K38" s="111"/>
      <c r="L38" s="111"/>
      <c r="M38" s="112"/>
    </row>
    <row r="39" spans="1:13" ht="12.75" customHeight="1">
      <c r="A39" s="109" t="s">
        <v>0</v>
      </c>
      <c r="B39" s="100" t="s">
        <v>1</v>
      </c>
      <c r="C39" s="106" t="s">
        <v>2</v>
      </c>
      <c r="D39" s="107"/>
      <c r="E39" s="107"/>
      <c r="F39" s="108"/>
      <c r="H39" s="109" t="s">
        <v>0</v>
      </c>
      <c r="I39" s="100" t="s">
        <v>1</v>
      </c>
      <c r="J39" s="106" t="s">
        <v>2</v>
      </c>
      <c r="K39" s="107"/>
      <c r="L39" s="107"/>
      <c r="M39" s="108"/>
    </row>
    <row r="40" spans="1:13" ht="13.5" thickBot="1">
      <c r="A40" s="110"/>
      <c r="B40" s="101"/>
      <c r="C40" s="5" t="s">
        <v>3</v>
      </c>
      <c r="D40" s="6" t="s">
        <v>6</v>
      </c>
      <c r="E40" s="6" t="s">
        <v>7</v>
      </c>
      <c r="F40" s="7" t="s">
        <v>8</v>
      </c>
      <c r="H40" s="110"/>
      <c r="I40" s="101"/>
      <c r="J40" s="5" t="s">
        <v>3</v>
      </c>
      <c r="K40" s="6" t="s">
        <v>6</v>
      </c>
      <c r="L40" s="6" t="s">
        <v>7</v>
      </c>
      <c r="M40" s="7" t="s">
        <v>8</v>
      </c>
    </row>
    <row r="41" spans="1:8" ht="13.5" thickBot="1">
      <c r="A41" s="3"/>
      <c r="H41" s="3"/>
    </row>
    <row r="42" spans="1:13" ht="12.75" customHeight="1">
      <c r="A42" s="102" t="s">
        <v>93</v>
      </c>
      <c r="B42" s="8"/>
      <c r="C42" s="9">
        <v>89</v>
      </c>
      <c r="D42" s="9">
        <v>36</v>
      </c>
      <c r="E42" s="14">
        <v>2</v>
      </c>
      <c r="F42" s="16">
        <f>IF(ISBLANK(C42),"",C42+D42)</f>
        <v>125</v>
      </c>
      <c r="H42" s="95" t="str">
        <f>A42</f>
        <v>Frydrych Marek</v>
      </c>
      <c r="I42" s="8">
        <f>B42</f>
        <v>0</v>
      </c>
      <c r="J42" s="12">
        <f>C42</f>
        <v>89</v>
      </c>
      <c r="K42" s="14">
        <f>D42</f>
        <v>36</v>
      </c>
      <c r="L42" s="14">
        <f>E42</f>
        <v>2</v>
      </c>
      <c r="M42" s="16">
        <f>IF(ISBLANK(J42),"",J42+K42)</f>
        <v>125</v>
      </c>
    </row>
    <row r="43" spans="1:13" ht="12.75" customHeight="1">
      <c r="A43" s="103"/>
      <c r="B43" s="10"/>
      <c r="C43" s="11">
        <v>83</v>
      </c>
      <c r="D43" s="11">
        <v>44</v>
      </c>
      <c r="E43" s="15">
        <v>0</v>
      </c>
      <c r="F43" s="17">
        <f>IF(ISBLANK(C43),"",C43+D43)</f>
        <v>127</v>
      </c>
      <c r="H43" s="96"/>
      <c r="I43" s="10">
        <f aca="true" t="shared" si="4" ref="I43:L45">B43</f>
        <v>0</v>
      </c>
      <c r="J43" s="13">
        <f t="shared" si="4"/>
        <v>83</v>
      </c>
      <c r="K43" s="15">
        <f t="shared" si="4"/>
        <v>44</v>
      </c>
      <c r="L43" s="15">
        <f t="shared" si="4"/>
        <v>0</v>
      </c>
      <c r="M43" s="17">
        <f>IF(ISBLANK(J43),"",J43+K43)</f>
        <v>127</v>
      </c>
    </row>
    <row r="44" spans="1:13" ht="12.75" customHeight="1">
      <c r="A44" s="103"/>
      <c r="B44" s="10"/>
      <c r="C44" s="11">
        <v>94</v>
      </c>
      <c r="D44" s="11">
        <v>27</v>
      </c>
      <c r="E44" s="15">
        <v>2</v>
      </c>
      <c r="F44" s="17">
        <f>IF(ISBLANK(C44),"",C44+D44)</f>
        <v>121</v>
      </c>
      <c r="H44" s="96"/>
      <c r="I44" s="10">
        <f t="shared" si="4"/>
        <v>0</v>
      </c>
      <c r="J44" s="13">
        <f t="shared" si="4"/>
        <v>94</v>
      </c>
      <c r="K44" s="15">
        <f t="shared" si="4"/>
        <v>27</v>
      </c>
      <c r="L44" s="15">
        <f t="shared" si="4"/>
        <v>2</v>
      </c>
      <c r="M44" s="17">
        <f>IF(ISBLANK(J44),"",J44+K44)</f>
        <v>121</v>
      </c>
    </row>
    <row r="45" spans="1:13" ht="12.75" customHeight="1" thickBot="1">
      <c r="A45" s="103"/>
      <c r="B45" s="22"/>
      <c r="C45" s="23">
        <v>94</v>
      </c>
      <c r="D45" s="23">
        <v>27</v>
      </c>
      <c r="E45" s="24">
        <v>0</v>
      </c>
      <c r="F45" s="25">
        <f>IF(ISBLANK(C45),"",C45+D45)</f>
        <v>121</v>
      </c>
      <c r="H45" s="96"/>
      <c r="I45" s="22">
        <f t="shared" si="4"/>
        <v>0</v>
      </c>
      <c r="J45" s="27">
        <f t="shared" si="4"/>
        <v>94</v>
      </c>
      <c r="K45" s="24">
        <f t="shared" si="4"/>
        <v>27</v>
      </c>
      <c r="L45" s="24">
        <f t="shared" si="4"/>
        <v>0</v>
      </c>
      <c r="M45" s="25">
        <f>IF(ISBLANK(J45),"",J45+K45)</f>
        <v>121</v>
      </c>
    </row>
    <row r="46" spans="1:13" ht="16.5" customHeight="1" thickBot="1" thickTop="1">
      <c r="A46" s="104"/>
      <c r="B46" s="18" t="s">
        <v>5</v>
      </c>
      <c r="C46" s="19">
        <f>IF(ISNUMBER(C42),SUM(C42:C45),"")</f>
        <v>360</v>
      </c>
      <c r="D46" s="19">
        <f>IF(ISNUMBER(D42),SUM(D42:D45),"")</f>
        <v>134</v>
      </c>
      <c r="E46" s="20">
        <f>IF(ISNUMBER(E42),SUM(E42:E45),"")</f>
        <v>4</v>
      </c>
      <c r="F46" s="21">
        <f>IF(ISNUMBER(F42),SUM(F42:F45),"")</f>
        <v>494</v>
      </c>
      <c r="H46" s="97"/>
      <c r="I46" s="18" t="s">
        <v>5</v>
      </c>
      <c r="J46" s="26">
        <f>IF(ISNUMBER(J42),SUM(J42:J45),"")</f>
        <v>360</v>
      </c>
      <c r="K46" s="20">
        <f>IF(ISNUMBER(K42),SUM(K42:K45),"")</f>
        <v>134</v>
      </c>
      <c r="L46" s="20">
        <f>IF(ISNUMBER(L42),SUM(L42:L45),"")</f>
        <v>4</v>
      </c>
      <c r="M46" s="21">
        <f>IF(ISNUMBER(M42),SUM(M42:M45),"")</f>
        <v>494</v>
      </c>
    </row>
    <row r="47" spans="1:13" ht="12.75" customHeight="1">
      <c r="A47" s="102" t="s">
        <v>94</v>
      </c>
      <c r="B47" s="8"/>
      <c r="C47" s="9">
        <v>95</v>
      </c>
      <c r="D47" s="9">
        <v>36</v>
      </c>
      <c r="E47" s="14">
        <v>1</v>
      </c>
      <c r="F47" s="16">
        <f>IF(ISBLANK(C47),"",C47+D47)</f>
        <v>131</v>
      </c>
      <c r="H47" s="95" t="str">
        <f>A47</f>
        <v>Frydrych Jan</v>
      </c>
      <c r="I47" s="8">
        <f>B47</f>
        <v>0</v>
      </c>
      <c r="J47" s="12">
        <f>C47</f>
        <v>95</v>
      </c>
      <c r="K47" s="14">
        <f>D47</f>
        <v>36</v>
      </c>
      <c r="L47" s="14">
        <f>E47</f>
        <v>1</v>
      </c>
      <c r="M47" s="16">
        <f>IF(ISBLANK(J47),"",J47+K47)</f>
        <v>131</v>
      </c>
    </row>
    <row r="48" spans="1:13" ht="12.75" customHeight="1">
      <c r="A48" s="103"/>
      <c r="B48" s="10"/>
      <c r="C48" s="11">
        <v>95</v>
      </c>
      <c r="D48" s="11">
        <v>42</v>
      </c>
      <c r="E48" s="15">
        <v>1</v>
      </c>
      <c r="F48" s="17">
        <f>IF(ISBLANK(C48),"",C48+D48)</f>
        <v>137</v>
      </c>
      <c r="H48" s="96"/>
      <c r="I48" s="10">
        <f aca="true" t="shared" si="5" ref="I48:L50">B48</f>
        <v>0</v>
      </c>
      <c r="J48" s="13">
        <f t="shared" si="5"/>
        <v>95</v>
      </c>
      <c r="K48" s="15">
        <f t="shared" si="5"/>
        <v>42</v>
      </c>
      <c r="L48" s="15">
        <f t="shared" si="5"/>
        <v>1</v>
      </c>
      <c r="M48" s="17">
        <f>IF(ISBLANK(J48),"",J48+K48)</f>
        <v>137</v>
      </c>
    </row>
    <row r="49" spans="1:13" ht="12.75" customHeight="1">
      <c r="A49" s="103"/>
      <c r="B49" s="10"/>
      <c r="C49" s="11">
        <v>90</v>
      </c>
      <c r="D49" s="11">
        <v>53</v>
      </c>
      <c r="E49" s="15">
        <v>2</v>
      </c>
      <c r="F49" s="17">
        <f>IF(ISBLANK(C49),"",C49+D49)</f>
        <v>143</v>
      </c>
      <c r="H49" s="96"/>
      <c r="I49" s="10">
        <f t="shared" si="5"/>
        <v>0</v>
      </c>
      <c r="J49" s="13">
        <f t="shared" si="5"/>
        <v>90</v>
      </c>
      <c r="K49" s="15">
        <f t="shared" si="5"/>
        <v>53</v>
      </c>
      <c r="L49" s="15">
        <f t="shared" si="5"/>
        <v>2</v>
      </c>
      <c r="M49" s="17">
        <f>IF(ISBLANK(J49),"",J49+K49)</f>
        <v>143</v>
      </c>
    </row>
    <row r="50" spans="1:13" ht="12.75" customHeight="1" thickBot="1">
      <c r="A50" s="103"/>
      <c r="B50" s="22"/>
      <c r="C50" s="23">
        <v>87</v>
      </c>
      <c r="D50" s="23">
        <v>44</v>
      </c>
      <c r="E50" s="24">
        <v>0</v>
      </c>
      <c r="F50" s="25">
        <f>IF(ISBLANK(C50),"",C50+D50)</f>
        <v>131</v>
      </c>
      <c r="H50" s="96"/>
      <c r="I50" s="22">
        <f t="shared" si="5"/>
        <v>0</v>
      </c>
      <c r="J50" s="27">
        <f t="shared" si="5"/>
        <v>87</v>
      </c>
      <c r="K50" s="24">
        <f t="shared" si="5"/>
        <v>44</v>
      </c>
      <c r="L50" s="24">
        <f t="shared" si="5"/>
        <v>0</v>
      </c>
      <c r="M50" s="25">
        <f>IF(ISBLANK(J50),"",J50+K50)</f>
        <v>131</v>
      </c>
    </row>
    <row r="51" spans="1:13" ht="16.5" customHeight="1" thickBot="1" thickTop="1">
      <c r="A51" s="104"/>
      <c r="B51" s="18" t="s">
        <v>5</v>
      </c>
      <c r="C51" s="19">
        <f>IF(ISNUMBER(C47),SUM(C47:C50),"")</f>
        <v>367</v>
      </c>
      <c r="D51" s="19">
        <f>IF(ISNUMBER(D47),SUM(D47:D50),"")</f>
        <v>175</v>
      </c>
      <c r="E51" s="20">
        <f>IF(ISNUMBER(E47),SUM(E47:E50),"")</f>
        <v>4</v>
      </c>
      <c r="F51" s="21">
        <f>IF(ISNUMBER(F47),SUM(F47:F50),"")</f>
        <v>542</v>
      </c>
      <c r="H51" s="97"/>
      <c r="I51" s="18" t="s">
        <v>5</v>
      </c>
      <c r="J51" s="26">
        <f>IF(ISNUMBER(J47),SUM(J47:J50),"")</f>
        <v>367</v>
      </c>
      <c r="K51" s="20">
        <f>IF(ISNUMBER(K47),SUM(K47:K50),"")</f>
        <v>175</v>
      </c>
      <c r="L51" s="20">
        <f>IF(ISNUMBER(L47),SUM(L47:L50),"")</f>
        <v>4</v>
      </c>
      <c r="M51" s="21">
        <f>IF(ISNUMBER(M47),SUM(M47:M50),"")</f>
        <v>542</v>
      </c>
    </row>
    <row r="52" ht="13.5" thickBot="1"/>
    <row r="53" spans="1:13" s="28" customFormat="1" ht="21.75" customHeight="1" thickBot="1">
      <c r="A53" s="98" t="s">
        <v>8</v>
      </c>
      <c r="B53" s="99"/>
      <c r="C53" s="29">
        <f>SUM(C46+C51)</f>
        <v>727</v>
      </c>
      <c r="D53" s="29">
        <f>SUM(D46+D51)</f>
        <v>309</v>
      </c>
      <c r="E53" s="29">
        <f>SUM(E46+E51)</f>
        <v>8</v>
      </c>
      <c r="F53" s="32">
        <f>SUM(F46+F51)</f>
        <v>1036</v>
      </c>
      <c r="H53" s="98" t="s">
        <v>8</v>
      </c>
      <c r="I53" s="99"/>
      <c r="J53" s="30">
        <f>J46+J51</f>
        <v>727</v>
      </c>
      <c r="K53" s="30">
        <f>K46+K51</f>
        <v>309</v>
      </c>
      <c r="L53" s="30">
        <f>L46+L51</f>
        <v>8</v>
      </c>
      <c r="M53" s="31">
        <f>M46+M51</f>
        <v>1036</v>
      </c>
    </row>
  </sheetData>
  <sheetProtection/>
  <mergeCells count="48">
    <mergeCell ref="H47:H51"/>
    <mergeCell ref="A53:B53"/>
    <mergeCell ref="H53:I53"/>
    <mergeCell ref="I39:I40"/>
    <mergeCell ref="A42:A46"/>
    <mergeCell ref="A47:A51"/>
    <mergeCell ref="A37:F37"/>
    <mergeCell ref="H37:M37"/>
    <mergeCell ref="B38:F38"/>
    <mergeCell ref="I38:M38"/>
    <mergeCell ref="J39:M39"/>
    <mergeCell ref="H42:H46"/>
    <mergeCell ref="A39:A40"/>
    <mergeCell ref="B39:B40"/>
    <mergeCell ref="C39:F39"/>
    <mergeCell ref="H39:H40"/>
    <mergeCell ref="A1:F1"/>
    <mergeCell ref="A3:A4"/>
    <mergeCell ref="B2:F2"/>
    <mergeCell ref="B3:B4"/>
    <mergeCell ref="C3:F3"/>
    <mergeCell ref="H1:M1"/>
    <mergeCell ref="I2:M2"/>
    <mergeCell ref="H3:H4"/>
    <mergeCell ref="I3:I4"/>
    <mergeCell ref="J3:M3"/>
    <mergeCell ref="H6:H10"/>
    <mergeCell ref="H11:H15"/>
    <mergeCell ref="A17:B17"/>
    <mergeCell ref="H17:I17"/>
    <mergeCell ref="A6:A10"/>
    <mergeCell ref="A11:A15"/>
    <mergeCell ref="A24:A28"/>
    <mergeCell ref="A19:F19"/>
    <mergeCell ref="H19:M19"/>
    <mergeCell ref="B20:F20"/>
    <mergeCell ref="I20:M20"/>
    <mergeCell ref="J21:M21"/>
    <mergeCell ref="H29:H33"/>
    <mergeCell ref="A35:B35"/>
    <mergeCell ref="H35:I35"/>
    <mergeCell ref="I21:I22"/>
    <mergeCell ref="A29:A33"/>
    <mergeCell ref="H24:H28"/>
    <mergeCell ref="A21:A22"/>
    <mergeCell ref="B21:B22"/>
    <mergeCell ref="C21:F21"/>
    <mergeCell ref="H21:H22"/>
  </mergeCells>
  <printOptions horizontalCentered="1" verticalCentered="1"/>
  <pageMargins left="0.3937007874015748" right="0.3937007874015748" top="0.6692913385826772" bottom="0.35433070866141736" header="0.2755905511811024" footer="0.2362204724409449"/>
  <pageSetup orientation="portrait" paperSize="9" scale="90" r:id="rId10"/>
  <legacyDrawing r:id="rId9"/>
  <oleObjects>
    <oleObject progId="Document" shapeId="80000" r:id="rId1"/>
    <oleObject progId="Document" shapeId="80001" r:id="rId2"/>
    <oleObject progId="Document" shapeId="80002" r:id="rId3"/>
    <oleObject progId="Document" shapeId="80003" r:id="rId4"/>
    <oleObject progId="Document" shapeId="80004" r:id="rId5"/>
    <oleObject progId="Document" shapeId="80005" r:id="rId6"/>
    <oleObject progId="Document" shapeId="80006" r:id="rId7"/>
    <oleObject progId="Document" shapeId="80007" r:id="rId8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F21"/>
  <sheetViews>
    <sheetView showGridLines="0" zoomScale="75" zoomScaleNormal="75" zoomScalePageLayoutView="0" workbookViewId="0" topLeftCell="A1">
      <selection activeCell="C5" sqref="C5"/>
    </sheetView>
  </sheetViews>
  <sheetFormatPr defaultColWidth="9.140625" defaultRowHeight="15"/>
  <cols>
    <col min="1" max="1" width="4.7109375" style="37" customWidth="1"/>
    <col min="2" max="2" width="26.8515625" style="37" customWidth="1"/>
    <col min="3" max="5" width="10.7109375" style="37" customWidth="1"/>
    <col min="6" max="6" width="4.7109375" style="37" customWidth="1"/>
    <col min="7" max="16384" width="9.140625" style="37" customWidth="1"/>
  </cols>
  <sheetData>
    <row r="1" spans="1:6" ht="55.5" customHeight="1" thickBot="1">
      <c r="A1" s="34"/>
      <c r="B1" s="35"/>
      <c r="C1" s="35"/>
      <c r="D1" s="35"/>
      <c r="E1" s="35"/>
      <c r="F1" s="36"/>
    </row>
    <row r="2" spans="1:6" ht="27.75" customHeight="1" thickBot="1">
      <c r="A2" s="38"/>
      <c r="B2" s="64" t="s">
        <v>13</v>
      </c>
      <c r="C2" s="118" t="str">
        <f>'zápis 4'!B2</f>
        <v>SIGMA MŽ OLOMOUC 2</v>
      </c>
      <c r="D2" s="118"/>
      <c r="E2" s="119"/>
      <c r="F2" s="39"/>
    </row>
    <row r="3" spans="1:6" ht="27.75" customHeight="1" thickBot="1">
      <c r="A3" s="38"/>
      <c r="B3" s="65" t="s">
        <v>9</v>
      </c>
      <c r="C3" s="53" t="s">
        <v>10</v>
      </c>
      <c r="D3" s="40" t="s">
        <v>11</v>
      </c>
      <c r="E3" s="41" t="s">
        <v>12</v>
      </c>
      <c r="F3" s="39"/>
    </row>
    <row r="4" spans="1:6" ht="27.75" customHeight="1" thickTop="1">
      <c r="A4" s="38"/>
      <c r="B4" s="69" t="str">
        <f>'zápis 4'!A6</f>
        <v>Šilbert Josef</v>
      </c>
      <c r="C4" s="55">
        <f>'zápis 4'!C10</f>
        <v>332</v>
      </c>
      <c r="D4" s="55">
        <f>'zápis 4'!D10</f>
        <v>152</v>
      </c>
      <c r="E4" s="43">
        <f>SUM(C4:D4)</f>
        <v>484</v>
      </c>
      <c r="F4" s="39"/>
    </row>
    <row r="5" spans="1:6" ht="27.75" customHeight="1" thickBot="1">
      <c r="A5" s="38"/>
      <c r="B5" s="62" t="str">
        <f>'zápis 4'!A11</f>
        <v>Gubala Jozef</v>
      </c>
      <c r="C5" s="54">
        <f>'zápis 4'!C15</f>
        <v>340</v>
      </c>
      <c r="D5" s="54">
        <f>'zápis 4'!D15</f>
        <v>154</v>
      </c>
      <c r="E5" s="52">
        <f>SUM(C5:D5)</f>
        <v>494</v>
      </c>
      <c r="F5" s="39"/>
    </row>
    <row r="6" spans="1:6" ht="27.75" customHeight="1" thickBot="1">
      <c r="A6" s="38"/>
      <c r="B6" s="66" t="s">
        <v>8</v>
      </c>
      <c r="C6" s="63">
        <f>SUM(C4:C5)</f>
        <v>672</v>
      </c>
      <c r="D6" s="47">
        <f>SUM(D4:D5)</f>
        <v>306</v>
      </c>
      <c r="E6" s="46">
        <f>SUM(E4:E5)</f>
        <v>978</v>
      </c>
      <c r="F6" s="39"/>
    </row>
    <row r="7" spans="1:6" ht="27.75" customHeight="1">
      <c r="A7" s="48"/>
      <c r="B7" s="49"/>
      <c r="C7" s="50"/>
      <c r="D7" s="50"/>
      <c r="E7" s="50"/>
      <c r="F7" s="51"/>
    </row>
    <row r="8" spans="1:6" ht="55.5" customHeight="1" thickBot="1">
      <c r="A8" s="34"/>
      <c r="B8" s="35"/>
      <c r="C8" s="35"/>
      <c r="D8" s="35"/>
      <c r="E8" s="35"/>
      <c r="F8" s="36"/>
    </row>
    <row r="9" spans="1:6" ht="27.75" customHeight="1" thickBot="1">
      <c r="A9" s="38"/>
      <c r="B9" s="64" t="s">
        <v>13</v>
      </c>
      <c r="C9" s="116" t="str">
        <f>'zápis 4'!B20</f>
        <v>ODRY 1</v>
      </c>
      <c r="D9" s="116"/>
      <c r="E9" s="117"/>
      <c r="F9" s="39"/>
    </row>
    <row r="10" spans="1:6" ht="27.75" customHeight="1" thickBot="1">
      <c r="A10" s="38"/>
      <c r="B10" s="65" t="s">
        <v>9</v>
      </c>
      <c r="C10" s="53" t="s">
        <v>10</v>
      </c>
      <c r="D10" s="40" t="s">
        <v>11</v>
      </c>
      <c r="E10" s="41" t="s">
        <v>12</v>
      </c>
      <c r="F10" s="39"/>
    </row>
    <row r="11" spans="1:6" ht="27.75" customHeight="1" thickTop="1">
      <c r="A11" s="38"/>
      <c r="B11" s="68" t="str">
        <f>'zápis 4'!A24</f>
        <v>Ovšák Stanislav</v>
      </c>
      <c r="C11" s="55">
        <f>'zápis 4'!C28</f>
        <v>339</v>
      </c>
      <c r="D11" s="42">
        <f>'zápis 4'!D28</f>
        <v>167</v>
      </c>
      <c r="E11" s="43">
        <f>SUM(C11:D11)</f>
        <v>506</v>
      </c>
      <c r="F11" s="39"/>
    </row>
    <row r="12" spans="1:6" ht="27.75" customHeight="1" thickBot="1">
      <c r="A12" s="38"/>
      <c r="B12" s="68" t="str">
        <f>'zápis 4'!A29</f>
        <v>Ovšáková Stanislava</v>
      </c>
      <c r="C12" s="67">
        <f>'zápis 4'!C33</f>
        <v>348</v>
      </c>
      <c r="D12" s="44">
        <f>'zápis 4'!D33</f>
        <v>198</v>
      </c>
      <c r="E12" s="45">
        <f>SUM(C12:D12)</f>
        <v>546</v>
      </c>
      <c r="F12" s="39"/>
    </row>
    <row r="13" spans="1:6" ht="27.75" customHeight="1" thickBot="1">
      <c r="A13" s="38"/>
      <c r="B13" s="66" t="s">
        <v>8</v>
      </c>
      <c r="C13" s="63">
        <f>SUM(C11:C12)</f>
        <v>687</v>
      </c>
      <c r="D13" s="46">
        <f>SUM(D11:D12)</f>
        <v>365</v>
      </c>
      <c r="E13" s="46">
        <f>SUM(E11:E12)</f>
        <v>1052</v>
      </c>
      <c r="F13" s="39"/>
    </row>
    <row r="14" spans="1:6" ht="27.75" customHeight="1">
      <c r="A14" s="48"/>
      <c r="B14" s="49"/>
      <c r="C14" s="50"/>
      <c r="D14" s="50"/>
      <c r="E14" s="50"/>
      <c r="F14" s="51"/>
    </row>
    <row r="15" spans="1:6" ht="55.5" customHeight="1" thickBot="1">
      <c r="A15" s="34"/>
      <c r="B15" s="35"/>
      <c r="C15" s="35"/>
      <c r="D15" s="35"/>
      <c r="E15" s="35"/>
      <c r="F15" s="36"/>
    </row>
    <row r="16" spans="1:6" ht="27.75" customHeight="1" thickBot="1">
      <c r="A16" s="38"/>
      <c r="B16" s="64" t="s">
        <v>13</v>
      </c>
      <c r="C16" s="116" t="str">
        <f>'zápis 4'!B38</f>
        <v>ODRY 2</v>
      </c>
      <c r="D16" s="116"/>
      <c r="E16" s="117"/>
      <c r="F16" s="39"/>
    </row>
    <row r="17" spans="1:6" ht="27.75" customHeight="1" thickBot="1">
      <c r="A17" s="38"/>
      <c r="B17" s="65" t="s">
        <v>9</v>
      </c>
      <c r="C17" s="53" t="s">
        <v>10</v>
      </c>
      <c r="D17" s="40" t="s">
        <v>11</v>
      </c>
      <c r="E17" s="41" t="s">
        <v>12</v>
      </c>
      <c r="F17" s="39"/>
    </row>
    <row r="18" spans="1:6" ht="27.75" customHeight="1" thickTop="1">
      <c r="A18" s="38"/>
      <c r="B18" s="68" t="str">
        <f>'zápis 4'!A42</f>
        <v>Frydrych Marek</v>
      </c>
      <c r="C18" s="55">
        <f>'zápis 4'!C46</f>
        <v>360</v>
      </c>
      <c r="D18" s="42">
        <f>'zápis 4'!D46</f>
        <v>134</v>
      </c>
      <c r="E18" s="43">
        <f>SUM(C18:D18)</f>
        <v>494</v>
      </c>
      <c r="F18" s="39"/>
    </row>
    <row r="19" spans="1:6" ht="27.75" customHeight="1" thickBot="1">
      <c r="A19" s="38"/>
      <c r="B19" s="68" t="str">
        <f>'zápis 4'!A47</f>
        <v>Frydrych Jan</v>
      </c>
      <c r="C19" s="67">
        <f>'zápis 4'!C51</f>
        <v>367</v>
      </c>
      <c r="D19" s="44">
        <f>'zápis 4'!D51</f>
        <v>175</v>
      </c>
      <c r="E19" s="45">
        <f>SUM(C19:D19)</f>
        <v>542</v>
      </c>
      <c r="F19" s="39"/>
    </row>
    <row r="20" spans="1:6" ht="27.75" customHeight="1" thickBot="1">
      <c r="A20" s="38"/>
      <c r="B20" s="66" t="s">
        <v>8</v>
      </c>
      <c r="C20" s="63">
        <f>SUM(C18:C19)</f>
        <v>727</v>
      </c>
      <c r="D20" s="46">
        <f>SUM(D18:D19)</f>
        <v>309</v>
      </c>
      <c r="E20" s="46">
        <f>SUM(E18:E19)</f>
        <v>1036</v>
      </c>
      <c r="F20" s="39"/>
    </row>
    <row r="21" spans="1:6" ht="27.75" customHeight="1">
      <c r="A21" s="48"/>
      <c r="B21" s="49"/>
      <c r="C21" s="50"/>
      <c r="D21" s="50"/>
      <c r="E21" s="50"/>
      <c r="F21" s="51"/>
    </row>
  </sheetData>
  <sheetProtection/>
  <mergeCells count="3">
    <mergeCell ref="C16:E16"/>
    <mergeCell ref="C2:E2"/>
    <mergeCell ref="C9:E9"/>
  </mergeCells>
  <printOptions horizontalCentered="1" verticalCentered="1"/>
  <pageMargins left="0.7874015748031497" right="0.7874015748031497" top="0.2362204724409449" bottom="0.2362204724409449" header="0.2362204724409449" footer="0.275590551181102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</dc:creator>
  <cp:keywords/>
  <dc:description/>
  <cp:lastModifiedBy>Uživatel systému Windows</cp:lastModifiedBy>
  <cp:lastPrinted>2017-09-03T15:09:34Z</cp:lastPrinted>
  <dcterms:created xsi:type="dcterms:W3CDTF">2014-07-22T18:15:25Z</dcterms:created>
  <dcterms:modified xsi:type="dcterms:W3CDTF">2017-09-07T18:46:50Z</dcterms:modified>
  <cp:category/>
  <cp:version/>
  <cp:contentType/>
  <cp:contentStatus/>
</cp:coreProperties>
</file>