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3425" activeTab="0"/>
  </bookViews>
  <sheets>
    <sheet name="ZAPIS" sheetId="1" r:id="rId1"/>
    <sheet name="DRUŽSTVA" sheetId="2" r:id="rId2"/>
    <sheet name="JEDNOTLIVCI" sheetId="3" r:id="rId3"/>
    <sheet name="DATABASE" sheetId="4" r:id="rId4"/>
  </sheets>
  <definedNames>
    <definedName name="_xlnm._FilterDatabase" localSheetId="3" hidden="1">'DATABASE'!$L$1:$R$26</definedName>
    <definedName name="_xlnm._FilterDatabase" localSheetId="1" hidden="1">'DRUŽSTVA'!$A$1:$H$5</definedName>
    <definedName name="_xlnm._FilterDatabase" localSheetId="2" hidden="1">'JEDNOTLIVCI'!$A$1:$I$17</definedName>
    <definedName name="_xlnm.Print_Area" localSheetId="2">'JEDNOTLIVCI'!$B$1:$I$17</definedName>
  </definedNames>
  <calcPr fullCalcOnLoad="1"/>
</workbook>
</file>

<file path=xl/sharedStrings.xml><?xml version="1.0" encoding="utf-8"?>
<sst xmlns="http://schemas.openxmlformats.org/spreadsheetml/2006/main" count="462" uniqueCount="104">
  <si>
    <t>ČÍSLO:</t>
  </si>
  <si>
    <t>PŘÍJMENÍ JMÉNO:</t>
  </si>
  <si>
    <t>DRUŽSTVO:</t>
  </si>
  <si>
    <t>Šilhavý Ladislav</t>
  </si>
  <si>
    <t>Šilhavý Jaroslav</t>
  </si>
  <si>
    <t>Šilhavý Michal</t>
  </si>
  <si>
    <t>Benýr Ladislav</t>
  </si>
  <si>
    <t>Veselý Roman</t>
  </si>
  <si>
    <t>Hyťha Petr</t>
  </si>
  <si>
    <t>Skočil Michael (host)</t>
  </si>
  <si>
    <t>Trudič Petr st.</t>
  </si>
  <si>
    <t>Trudič Petr ml.</t>
  </si>
  <si>
    <t>Kudrnáč Pavel</t>
  </si>
  <si>
    <t>Brožek Viktor st.</t>
  </si>
  <si>
    <t>Brožek Viktor ml.</t>
  </si>
  <si>
    <t>Probošt Lukáš</t>
  </si>
  <si>
    <t>NÁCHOD KRÁKORÁCI</t>
  </si>
  <si>
    <t>1. Gajdoš Marek, 1.2.1976</t>
  </si>
  <si>
    <t>2. Kusý Ľudovít, 5.5.1941</t>
  </si>
  <si>
    <t>3. Wesolwski Tomáš, 25.1.1987</t>
  </si>
  <si>
    <t>4. Kadlečík Jaroslav, 13.5.1955</t>
  </si>
  <si>
    <t>5. Zátura Ondrej , 24.11.1965</t>
  </si>
  <si>
    <t>6. Gašparík Pavol 15.10.1973</t>
  </si>
  <si>
    <t>7. Barek Henrich , 01.11.1974</t>
  </si>
  <si>
    <t>8. Barek Milan , 18.07.1963</t>
  </si>
  <si>
    <t>Vedúci družstva: Marek Gajdoš, 0948/722 724</t>
  </si>
  <si>
    <t>VIGA HLOHOVEC</t>
  </si>
  <si>
    <t>NÁCHOD</t>
  </si>
  <si>
    <t>ladislav.silhavy@seznam.cz</t>
  </si>
  <si>
    <t>jarda.harry@seznam.cz</t>
  </si>
  <si>
    <t>peklocert@seznam.cz</t>
  </si>
  <si>
    <t>benladis@seznam.cz</t>
  </si>
  <si>
    <t>r_veselac@seznam.cz</t>
  </si>
  <si>
    <t>petrhytha@gmail.com</t>
  </si>
  <si>
    <t>vitakamenik@seznam.cz</t>
  </si>
  <si>
    <t>Marko Huščava -  nar. 15.2.1970</t>
  </si>
  <si>
    <t>Stanislav Macho - nar. 18.10.1968</t>
  </si>
  <si>
    <t>Roman Hanulák -  nar. 3.7.1970</t>
  </si>
  <si>
    <t>Karol Kríž - nar. 1.7.1954</t>
  </si>
  <si>
    <t>Martin Remiš - nar. 11.2.1981</t>
  </si>
  <si>
    <t>TRNAVA KONSTRUKT</t>
  </si>
  <si>
    <t>TRNAVA KONSTRUKT +</t>
  </si>
  <si>
    <t>NÁCHOD - KRÁKORÁCI</t>
  </si>
  <si>
    <t>HLOHOVEC VIGA</t>
  </si>
  <si>
    <t>ROKYCANY BEDŘICH</t>
  </si>
  <si>
    <t>Kusý Ľudovít</t>
  </si>
  <si>
    <t>Wesolwski Tomáš</t>
  </si>
  <si>
    <t>Kadlečík jaroslav</t>
  </si>
  <si>
    <t>Zátura Ondrej</t>
  </si>
  <si>
    <t>Gašparík Pavol</t>
  </si>
  <si>
    <t>Barek Hendrich</t>
  </si>
  <si>
    <t>Barek Milan</t>
  </si>
  <si>
    <t>Gajdoš Marek (v)</t>
  </si>
  <si>
    <t>Huščava Marko</t>
  </si>
  <si>
    <t>Macho Stanislav</t>
  </si>
  <si>
    <t>Hanulák Roman</t>
  </si>
  <si>
    <t>Kríž Karol</t>
  </si>
  <si>
    <t>JMÉNO:</t>
  </si>
  <si>
    <t>DRÁHA Č:</t>
  </si>
  <si>
    <t>PLNÉ</t>
  </si>
  <si>
    <t>DOR</t>
  </si>
  <si>
    <t>SOUČET</t>
  </si>
  <si>
    <t>CH</t>
  </si>
  <si>
    <t>SOUČTY:</t>
  </si>
  <si>
    <t>STŘÍDAL KDO:</t>
  </si>
  <si>
    <t>KOHO:</t>
  </si>
  <si>
    <t>HOD</t>
  </si>
  <si>
    <t>POŘADÍ:</t>
  </si>
  <si>
    <t>CELKEM</t>
  </si>
  <si>
    <t>HLOHOVEC</t>
  </si>
  <si>
    <t>ROKYCANY</t>
  </si>
  <si>
    <t>TRNAVA</t>
  </si>
  <si>
    <t>Remiš Martin</t>
  </si>
  <si>
    <t>ž</t>
  </si>
  <si>
    <t>žž</t>
  </si>
  <si>
    <t>žžž</t>
  </si>
  <si>
    <t>žžžž</t>
  </si>
  <si>
    <t>Trudič Pavel</t>
  </si>
  <si>
    <t>trudic@email.cz</t>
  </si>
  <si>
    <t>vyber jména v rozevíracím seznamu</t>
  </si>
  <si>
    <t>JMÉNO</t>
  </si>
  <si>
    <t>DRUŽSTVO</t>
  </si>
  <si>
    <t>NAROZEN</t>
  </si>
  <si>
    <t>MAIL:</t>
  </si>
  <si>
    <t>sistek.petr@centrum.cz;</t>
  </si>
  <si>
    <t>trudic@email.cz;</t>
  </si>
  <si>
    <t>benladis@seznam.cz;</t>
  </si>
  <si>
    <t>jarda.harry@seznam.cz;</t>
  </si>
  <si>
    <t>ladislav.silhavy@seznam.cz;</t>
  </si>
  <si>
    <t>peklocert@seznam.cz;</t>
  </si>
  <si>
    <t>petrhytha@gmail.com;</t>
  </si>
  <si>
    <t>r_veselac@seznam.cz;</t>
  </si>
  <si>
    <t>vitakamenik@seznam.cz;</t>
  </si>
  <si>
    <t>sylvapro@seznam.cz;</t>
  </si>
  <si>
    <t>slavko.sarmir@zf.com;</t>
  </si>
  <si>
    <t>POŠTA:</t>
  </si>
  <si>
    <t>Majer František (host)</t>
  </si>
  <si>
    <t>Adamec Augustin</t>
  </si>
  <si>
    <t>Kříž Karol</t>
  </si>
  <si>
    <t>Gajdoš Marek</t>
  </si>
  <si>
    <t>ROKY</t>
  </si>
  <si>
    <t>CELK:</t>
  </si>
  <si>
    <t>Kadlečík Jaroslav</t>
  </si>
  <si>
    <t xml:space="preserve">Petr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</si>
</sst>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_-* #,##0.00\ [$Kč-405]_-;\-* #,##0.00\ [$Kč-405]_-;_-* &quot;-&quot;??\ [$Kč-405]_-;_-@_-"/>
    <numFmt numFmtId="166" formatCode="[$-F800]dddd\,\ mmmm\ dd\,\ yyyy"/>
  </numFmts>
  <fonts count="67">
    <font>
      <sz val="10"/>
      <color theme="1"/>
      <name val="Cambria"/>
      <family val="2"/>
    </font>
    <font>
      <sz val="10"/>
      <color indexed="8"/>
      <name val="Cambria"/>
      <family val="2"/>
    </font>
    <font>
      <sz val="10"/>
      <name val="Arial"/>
      <family val="2"/>
    </font>
    <font>
      <sz val="10"/>
      <name val="Cambria"/>
      <family val="2"/>
    </font>
    <font>
      <sz val="9"/>
      <name val="Cambria"/>
      <family val="1"/>
    </font>
    <font>
      <sz val="10"/>
      <color indexed="9"/>
      <name val="Cambria"/>
      <family val="2"/>
    </font>
    <font>
      <b/>
      <sz val="10"/>
      <color indexed="8"/>
      <name val="Cambria"/>
      <family val="2"/>
    </font>
    <font>
      <u val="single"/>
      <sz val="10"/>
      <color indexed="12"/>
      <name val="Arial"/>
      <family val="2"/>
    </font>
    <font>
      <sz val="10"/>
      <color indexed="20"/>
      <name val="Cambria"/>
      <family val="2"/>
    </font>
    <font>
      <b/>
      <sz val="10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8"/>
      <color indexed="56"/>
      <name val="Cambria"/>
      <family val="2"/>
    </font>
    <font>
      <sz val="10"/>
      <color indexed="60"/>
      <name val="Cambria"/>
      <family val="2"/>
    </font>
    <font>
      <u val="single"/>
      <sz val="10"/>
      <color indexed="20"/>
      <name val="Cambria"/>
      <family val="2"/>
    </font>
    <font>
      <sz val="10"/>
      <color indexed="52"/>
      <name val="Cambria"/>
      <family val="2"/>
    </font>
    <font>
      <sz val="10"/>
      <color indexed="17"/>
      <name val="Cambria"/>
      <family val="2"/>
    </font>
    <font>
      <sz val="10"/>
      <color indexed="10"/>
      <name val="Cambria"/>
      <family val="2"/>
    </font>
    <font>
      <sz val="10"/>
      <color indexed="62"/>
      <name val="Cambria"/>
      <family val="2"/>
    </font>
    <font>
      <b/>
      <sz val="10"/>
      <color indexed="52"/>
      <name val="Cambria"/>
      <family val="2"/>
    </font>
    <font>
      <b/>
      <sz val="10"/>
      <color indexed="63"/>
      <name val="Cambria"/>
      <family val="2"/>
    </font>
    <font>
      <i/>
      <sz val="10"/>
      <color indexed="23"/>
      <name val="Cambria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63"/>
      <name val="Cambria"/>
      <family val="1"/>
    </font>
    <font>
      <u val="single"/>
      <sz val="9"/>
      <color indexed="12"/>
      <name val="Cambria"/>
      <family val="1"/>
    </font>
    <font>
      <u val="single"/>
      <sz val="9"/>
      <color indexed="12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9"/>
      <color indexed="9"/>
      <name val="Cambria"/>
      <family val="1"/>
    </font>
    <font>
      <sz val="12"/>
      <color indexed="8"/>
      <name val="Cambria"/>
      <family val="1"/>
    </font>
    <font>
      <sz val="12"/>
      <color indexed="9"/>
      <name val="Cambria"/>
      <family val="1"/>
    </font>
    <font>
      <sz val="10"/>
      <color theme="0"/>
      <name val="Cambria"/>
      <family val="2"/>
    </font>
    <font>
      <b/>
      <sz val="10"/>
      <color theme="1"/>
      <name val="Cambria"/>
      <family val="2"/>
    </font>
    <font>
      <u val="single"/>
      <sz val="10"/>
      <color theme="10"/>
      <name val="Arial"/>
      <family val="2"/>
    </font>
    <font>
      <sz val="10"/>
      <color rgb="FF9C0006"/>
      <name val="Cambria"/>
      <family val="2"/>
    </font>
    <font>
      <b/>
      <sz val="10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8"/>
      <color theme="3"/>
      <name val="Cambria"/>
      <family val="2"/>
    </font>
    <font>
      <sz val="10"/>
      <color rgb="FF9C6500"/>
      <name val="Cambria"/>
      <family val="2"/>
    </font>
    <font>
      <sz val="10"/>
      <color rgb="FFFA7D00"/>
      <name val="Cambria"/>
      <family val="2"/>
    </font>
    <font>
      <u val="single"/>
      <sz val="10"/>
      <color theme="11"/>
      <name val="Cambria"/>
      <family val="2"/>
    </font>
    <font>
      <sz val="10"/>
      <color rgb="FF006100"/>
      <name val="Cambria"/>
      <family val="2"/>
    </font>
    <font>
      <sz val="10"/>
      <color rgb="FFFF0000"/>
      <name val="Cambria"/>
      <family val="2"/>
    </font>
    <font>
      <sz val="10"/>
      <color rgb="FF3F3F76"/>
      <name val="Cambria"/>
      <family val="2"/>
    </font>
    <font>
      <b/>
      <sz val="10"/>
      <color rgb="FFFA7D00"/>
      <name val="Cambria"/>
      <family val="2"/>
    </font>
    <font>
      <b/>
      <sz val="10"/>
      <color rgb="FF3F3F3F"/>
      <name val="Cambria"/>
      <family val="2"/>
    </font>
    <font>
      <i/>
      <sz val="10"/>
      <color rgb="FF7F7F7F"/>
      <name val="Cambria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rgb="FF222222"/>
      <name val="Cambria"/>
      <family val="1"/>
    </font>
    <font>
      <u val="single"/>
      <sz val="9"/>
      <color theme="10"/>
      <name val="Cambria"/>
      <family val="1"/>
    </font>
    <font>
      <u val="single"/>
      <sz val="9"/>
      <color rgb="FF0000FF"/>
      <name val="Cambria"/>
      <family val="1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  <font>
      <sz val="9"/>
      <color theme="0"/>
      <name val="Cambria"/>
      <family val="1"/>
    </font>
    <font>
      <sz val="12"/>
      <color theme="1"/>
      <name val="Cambria"/>
      <family val="1"/>
    </font>
    <font>
      <sz val="12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4" fillId="0" borderId="10" xfId="47" applyFont="1" applyBorder="1" applyAlignment="1">
      <alignment horizontal="left" vertical="center"/>
      <protection/>
    </xf>
    <xf numFmtId="49" fontId="4" fillId="0" borderId="10" xfId="47" applyNumberFormat="1" applyFont="1" applyBorder="1" applyAlignment="1" applyProtection="1">
      <alignment horizontal="left" vertical="center"/>
      <protection/>
    </xf>
    <xf numFmtId="14" fontId="4" fillId="0" borderId="10" xfId="47" applyNumberFormat="1" applyFont="1" applyBorder="1" applyAlignment="1">
      <alignment horizontal="right" vertical="center"/>
      <protection/>
    </xf>
    <xf numFmtId="164" fontId="4" fillId="0" borderId="10" xfId="47" applyNumberFormat="1" applyFont="1" applyBorder="1" applyAlignment="1">
      <alignment horizontal="left" vertical="center"/>
      <protection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47" applyFont="1" applyFill="1" applyBorder="1" applyAlignment="1">
      <alignment horizontal="center"/>
      <protection/>
    </xf>
    <xf numFmtId="14" fontId="57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60" fillId="0" borderId="10" xfId="36" applyFont="1" applyBorder="1" applyAlignment="1" applyProtection="1">
      <alignment horizontal="left" vertical="center"/>
      <protection/>
    </xf>
    <xf numFmtId="0" fontId="61" fillId="0" borderId="10" xfId="47" applyFont="1" applyBorder="1" applyAlignment="1">
      <alignment horizontal="left" vertical="center"/>
      <protection/>
    </xf>
    <xf numFmtId="164" fontId="57" fillId="0" borderId="10" xfId="0" applyNumberFormat="1" applyFont="1" applyBorder="1" applyAlignment="1">
      <alignment horizontal="left" vertical="center"/>
    </xf>
    <xf numFmtId="164" fontId="57" fillId="0" borderId="10" xfId="0" applyNumberFormat="1" applyFont="1" applyBorder="1" applyAlignment="1">
      <alignment/>
    </xf>
    <xf numFmtId="0" fontId="62" fillId="0" borderId="10" xfId="36" applyFont="1" applyBorder="1" applyAlignment="1" applyProtection="1">
      <alignment horizontal="left" vertical="center"/>
      <protection/>
    </xf>
    <xf numFmtId="0" fontId="63" fillId="0" borderId="10" xfId="0" applyFont="1" applyBorder="1" applyAlignment="1">
      <alignment horizontal="left" vertical="center"/>
    </xf>
    <xf numFmtId="0" fontId="58" fillId="4" borderId="10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2" borderId="10" xfId="47" applyFont="1" applyFill="1" applyBorder="1" applyAlignment="1">
      <alignment horizontal="left"/>
      <protection/>
    </xf>
    <xf numFmtId="0" fontId="57" fillId="2" borderId="10" xfId="0" applyFont="1" applyFill="1" applyBorder="1" applyAlignment="1">
      <alignment horizontal="left"/>
    </xf>
    <xf numFmtId="0" fontId="4" fillId="2" borderId="10" xfId="47" applyFont="1" applyFill="1" applyBorder="1" applyAlignment="1">
      <alignment horizontal="left" vertical="center"/>
      <protection/>
    </xf>
    <xf numFmtId="0" fontId="57" fillId="4" borderId="0" xfId="0" applyFont="1" applyFill="1" applyAlignment="1">
      <alignment horizontal="center" vertical="center"/>
    </xf>
    <xf numFmtId="0" fontId="57" fillId="0" borderId="0" xfId="0" applyFont="1" applyAlignment="1">
      <alignment horizontal="left"/>
    </xf>
    <xf numFmtId="14" fontId="57" fillId="0" borderId="10" xfId="0" applyNumberFormat="1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1" fontId="57" fillId="0" borderId="10" xfId="0" applyNumberFormat="1" applyFont="1" applyBorder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0</xdr:row>
      <xdr:rowOff>28575</xdr:rowOff>
    </xdr:from>
    <xdr:to>
      <xdr:col>15</xdr:col>
      <xdr:colOff>742950</xdr:colOff>
      <xdr:row>0</xdr:row>
      <xdr:rowOff>152400</xdr:rowOff>
    </xdr:to>
    <xdr:pic>
      <xdr:nvPicPr>
        <xdr:cNvPr id="1" name="Obrázek 1" descr="znak telef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2857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adislav.silhavy@seznam.cz" TargetMode="External" /><Relationship Id="rId2" Type="http://schemas.openxmlformats.org/officeDocument/2006/relationships/hyperlink" Target="mailto:jarda.harry@seznam.cz" TargetMode="External" /><Relationship Id="rId3" Type="http://schemas.openxmlformats.org/officeDocument/2006/relationships/hyperlink" Target="mailto:peklocert@seznam.cz" TargetMode="External" /><Relationship Id="rId4" Type="http://schemas.openxmlformats.org/officeDocument/2006/relationships/hyperlink" Target="mailto:benladis@seznam.cz" TargetMode="External" /><Relationship Id="rId5" Type="http://schemas.openxmlformats.org/officeDocument/2006/relationships/hyperlink" Target="mailto:r_veselac@seznam.cz" TargetMode="External" /><Relationship Id="rId6" Type="http://schemas.openxmlformats.org/officeDocument/2006/relationships/hyperlink" Target="mailto:trudic@email.cz" TargetMode="External" /><Relationship Id="rId7" Type="http://schemas.openxmlformats.org/officeDocument/2006/relationships/hyperlink" Target="mailto:vitakamenik@seznam.cz" TargetMode="External" /><Relationship Id="rId8" Type="http://schemas.openxmlformats.org/officeDocument/2006/relationships/hyperlink" Target="mailto:ladislav.silhavy@seznam.cz;" TargetMode="External" /><Relationship Id="rId9" Type="http://schemas.openxmlformats.org/officeDocument/2006/relationships/hyperlink" Target="mailto:jarda.harry@seznam.cz;" TargetMode="External" /><Relationship Id="rId10" Type="http://schemas.openxmlformats.org/officeDocument/2006/relationships/hyperlink" Target="mailto:peklocert@seznam.cz;" TargetMode="External" /><Relationship Id="rId11" Type="http://schemas.openxmlformats.org/officeDocument/2006/relationships/hyperlink" Target="mailto:benladis@seznam.cz;" TargetMode="External" /><Relationship Id="rId12" Type="http://schemas.openxmlformats.org/officeDocument/2006/relationships/hyperlink" Target="mailto:r_veselac@seznam.cz;" TargetMode="External" /><Relationship Id="rId13" Type="http://schemas.openxmlformats.org/officeDocument/2006/relationships/hyperlink" Target="mailto:trudic@email.cz;" TargetMode="External" /><Relationship Id="rId14" Type="http://schemas.openxmlformats.org/officeDocument/2006/relationships/hyperlink" Target="mailto:vitakamenik@seznam.cz;" TargetMode="External" /><Relationship Id="rId15" Type="http://schemas.openxmlformats.org/officeDocument/2006/relationships/hyperlink" Target="mailto:sistek.petr@centrum.cz;" TargetMode="External" /><Relationship Id="rId16" Type="http://schemas.openxmlformats.org/officeDocument/2006/relationships/hyperlink" Target="mailto:petrhytha@gmail.com;" TargetMode="External" /><Relationship Id="rId17" Type="http://schemas.openxmlformats.org/officeDocument/2006/relationships/hyperlink" Target="mailto:sylvapro@seznam.cz;" TargetMode="External" /><Relationship Id="rId18" Type="http://schemas.openxmlformats.org/officeDocument/2006/relationships/hyperlink" Target="mailto:slavko.sarmir@zf.com;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U65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8.00390625" style="2" bestFit="1" customWidth="1"/>
    <col min="2" max="2" width="18.8515625" style="2" bestFit="1" customWidth="1"/>
    <col min="3" max="3" width="30.140625" style="2" bestFit="1" customWidth="1"/>
    <col min="4" max="4" width="9.28125" style="4" bestFit="1" customWidth="1"/>
    <col min="5" max="5" width="7.7109375" style="2" bestFit="1" customWidth="1"/>
    <col min="6" max="6" width="6.140625" style="2" bestFit="1" customWidth="1"/>
    <col min="7" max="7" width="8.00390625" style="2" bestFit="1" customWidth="1"/>
    <col min="8" max="8" width="4.7109375" style="2" bestFit="1" customWidth="1"/>
    <col min="9" max="9" width="8.57421875" style="2" bestFit="1" customWidth="1"/>
    <col min="10" max="10" width="3.7109375" style="2" customWidth="1"/>
    <col min="11" max="11" width="7.8515625" style="2" bestFit="1" customWidth="1"/>
    <col min="12" max="12" width="18.140625" style="2" bestFit="1" customWidth="1"/>
    <col min="13" max="13" width="29.00390625" style="2" bestFit="1" customWidth="1"/>
    <col min="14" max="14" width="9.140625" style="4" customWidth="1"/>
    <col min="15" max="15" width="7.57421875" style="2" bestFit="1" customWidth="1"/>
    <col min="16" max="16" width="6.00390625" style="2" bestFit="1" customWidth="1"/>
    <col min="17" max="17" width="7.8515625" style="2" bestFit="1" customWidth="1"/>
    <col min="18" max="18" width="4.421875" style="2" bestFit="1" customWidth="1"/>
    <col min="19" max="19" width="7.57421875" style="2" bestFit="1" customWidth="1"/>
    <col min="20" max="16384" width="9.140625" style="2" customWidth="1"/>
  </cols>
  <sheetData>
    <row r="1" spans="1:18" s="4" customFormat="1" ht="12.75">
      <c r="A1" s="8" t="s">
        <v>0</v>
      </c>
      <c r="B1" s="8" t="s">
        <v>57</v>
      </c>
      <c r="C1" s="8" t="s">
        <v>2</v>
      </c>
      <c r="D1" s="8" t="s">
        <v>58</v>
      </c>
      <c r="E1" s="8" t="s">
        <v>59</v>
      </c>
      <c r="F1" s="8" t="s">
        <v>60</v>
      </c>
      <c r="G1" s="8" t="s">
        <v>61</v>
      </c>
      <c r="H1" s="8" t="s">
        <v>62</v>
      </c>
      <c r="I1" s="9" t="s">
        <v>63</v>
      </c>
      <c r="K1" s="8" t="s">
        <v>0</v>
      </c>
      <c r="L1" s="8" t="s">
        <v>57</v>
      </c>
      <c r="M1" s="8" t="s">
        <v>2</v>
      </c>
      <c r="N1" s="8" t="s">
        <v>58</v>
      </c>
      <c r="O1" s="8" t="s">
        <v>59</v>
      </c>
      <c r="P1" s="8" t="s">
        <v>60</v>
      </c>
      <c r="Q1" s="8" t="s">
        <v>61</v>
      </c>
      <c r="R1" s="8" t="s">
        <v>62</v>
      </c>
    </row>
    <row r="2" spans="1:18" ht="12.75">
      <c r="A2" s="3">
        <v>1</v>
      </c>
      <c r="B2" s="3" t="str">
        <f>DATABASE!B2</f>
        <v>Trudič Pavel</v>
      </c>
      <c r="C2" s="3" t="str">
        <f>DATABASE!C2</f>
        <v>NÁCHOD - KRÁKORÁCI</v>
      </c>
      <c r="D2" s="8">
        <v>1</v>
      </c>
      <c r="E2" s="22">
        <v>84</v>
      </c>
      <c r="F2" s="22">
        <v>44</v>
      </c>
      <c r="G2" s="3">
        <f>SUM(E2:F2)</f>
        <v>128</v>
      </c>
      <c r="H2" s="22">
        <v>2</v>
      </c>
      <c r="I2" s="6"/>
      <c r="K2" s="3">
        <v>1</v>
      </c>
      <c r="L2" s="3" t="str">
        <f>DATABASE!B26</f>
        <v>Veselý Roman</v>
      </c>
      <c r="M2" s="3" t="str">
        <f>DATABASE!C26</f>
        <v>ROKYCANY BEDŘICH</v>
      </c>
      <c r="N2" s="8">
        <v>3</v>
      </c>
      <c r="O2" s="22">
        <v>75</v>
      </c>
      <c r="P2" s="22">
        <v>32</v>
      </c>
      <c r="Q2" s="3">
        <f>SUM(O2:P2)</f>
        <v>107</v>
      </c>
      <c r="R2" s="22">
        <v>3</v>
      </c>
    </row>
    <row r="3" spans="1:18" ht="12.75">
      <c r="A3" s="3">
        <v>1</v>
      </c>
      <c r="B3" s="25" t="str">
        <f>DATABASE!B2</f>
        <v>Trudič Pavel</v>
      </c>
      <c r="C3" s="25" t="str">
        <f>DATABASE!C3</f>
        <v>NÁCHOD - KRÁKORÁCI</v>
      </c>
      <c r="D3" s="8">
        <v>2</v>
      </c>
      <c r="E3" s="22">
        <v>96</v>
      </c>
      <c r="F3" s="22">
        <v>41</v>
      </c>
      <c r="G3" s="3">
        <f>SUM(E3:F3)</f>
        <v>137</v>
      </c>
      <c r="H3" s="22">
        <v>3</v>
      </c>
      <c r="I3" s="6"/>
      <c r="K3" s="3">
        <v>1</v>
      </c>
      <c r="L3" s="26" t="str">
        <f>DATABASE!B26</f>
        <v>Veselý Roman</v>
      </c>
      <c r="M3" s="26" t="str">
        <f>DATABASE!C27</f>
        <v>ROKYCANY BEDŘICH</v>
      </c>
      <c r="N3" s="8">
        <v>4</v>
      </c>
      <c r="O3" s="22">
        <v>85</v>
      </c>
      <c r="P3" s="22">
        <v>41</v>
      </c>
      <c r="Q3" s="3">
        <f>SUM(O3:P3)</f>
        <v>126</v>
      </c>
      <c r="R3" s="22">
        <v>1</v>
      </c>
    </row>
    <row r="4" spans="1:18" ht="12.75">
      <c r="A4" s="3">
        <v>1</v>
      </c>
      <c r="B4" s="25" t="str">
        <f>DATABASE!B2</f>
        <v>Trudič Pavel</v>
      </c>
      <c r="C4" s="25" t="str">
        <f>DATABASE!C4</f>
        <v>NÁCHOD - KRÁKORÁCI</v>
      </c>
      <c r="D4" s="8">
        <v>4</v>
      </c>
      <c r="E4" s="22">
        <v>99</v>
      </c>
      <c r="F4" s="22">
        <v>43</v>
      </c>
      <c r="G4" s="3">
        <f>SUM(E4:F4)</f>
        <v>142</v>
      </c>
      <c r="H4" s="22">
        <v>1</v>
      </c>
      <c r="I4" s="6"/>
      <c r="K4" s="3">
        <v>1</v>
      </c>
      <c r="L4" s="26" t="str">
        <f>DATABASE!B26</f>
        <v>Veselý Roman</v>
      </c>
      <c r="M4" s="26" t="str">
        <f>DATABASE!C28</f>
        <v>ROKYCANY BEDŘICH</v>
      </c>
      <c r="N4" s="8">
        <v>2</v>
      </c>
      <c r="O4" s="22">
        <v>89</v>
      </c>
      <c r="P4" s="22">
        <v>27</v>
      </c>
      <c r="Q4" s="3">
        <f>SUM(O4:P4)</f>
        <v>116</v>
      </c>
      <c r="R4" s="22">
        <v>3</v>
      </c>
    </row>
    <row r="5" spans="1:18" ht="12.75">
      <c r="A5" s="3">
        <v>1</v>
      </c>
      <c r="B5" s="25" t="str">
        <f>DATABASE!B2</f>
        <v>Trudič Pavel</v>
      </c>
      <c r="C5" s="25" t="str">
        <f>DATABASE!C5</f>
        <v>NÁCHOD - KRÁKORÁCI</v>
      </c>
      <c r="D5" s="8">
        <v>3</v>
      </c>
      <c r="E5" s="22">
        <v>87</v>
      </c>
      <c r="F5" s="22">
        <v>43</v>
      </c>
      <c r="G5" s="3">
        <f>SUM(E5:F5)</f>
        <v>130</v>
      </c>
      <c r="H5" s="22">
        <v>4</v>
      </c>
      <c r="I5" s="6"/>
      <c r="K5" s="3">
        <v>1</v>
      </c>
      <c r="L5" s="26" t="str">
        <f>DATABASE!B26</f>
        <v>Veselý Roman</v>
      </c>
      <c r="M5" s="26" t="str">
        <f>DATABASE!C29</f>
        <v>ROKYCANY BEDŘICH</v>
      </c>
      <c r="N5" s="8">
        <v>1</v>
      </c>
      <c r="O5" s="22">
        <v>89</v>
      </c>
      <c r="P5" s="22">
        <v>44</v>
      </c>
      <c r="Q5" s="3">
        <f>SUM(O5:P5)</f>
        <v>133</v>
      </c>
      <c r="R5" s="22">
        <v>2</v>
      </c>
    </row>
    <row r="6" spans="1:19" ht="14.25">
      <c r="A6" s="3" t="s">
        <v>63</v>
      </c>
      <c r="B6" s="3" t="str">
        <f>DATABASE!B2</f>
        <v>Trudič Pavel</v>
      </c>
      <c r="C6" s="3" t="str">
        <f>DATABASE!C6</f>
        <v>NÁCHOD - KRÁKORÁCI</v>
      </c>
      <c r="D6" s="8"/>
      <c r="E6" s="5">
        <f>SUM(E2:E5)</f>
        <v>366</v>
      </c>
      <c r="F6" s="5">
        <f>SUM(F2:F5)</f>
        <v>171</v>
      </c>
      <c r="G6" s="5">
        <f>SUM(G2:G5)</f>
        <v>537</v>
      </c>
      <c r="H6" s="5">
        <f>SUM(H2:H5)</f>
        <v>10</v>
      </c>
      <c r="I6" s="7">
        <f>SUM(E2:F5)</f>
        <v>537</v>
      </c>
      <c r="K6" s="3" t="s">
        <v>63</v>
      </c>
      <c r="L6" s="3" t="str">
        <f>DATABASE!B26</f>
        <v>Veselý Roman</v>
      </c>
      <c r="M6" s="3" t="str">
        <f>DATABASE!C30</f>
        <v>ROKYCANY BEDŘICH</v>
      </c>
      <c r="N6" s="8"/>
      <c r="O6" s="5">
        <f>SUM(O2:O5)</f>
        <v>338</v>
      </c>
      <c r="P6" s="5">
        <f>SUM(P2:P5)</f>
        <v>144</v>
      </c>
      <c r="Q6" s="5">
        <f>SUM(Q2:Q5)</f>
        <v>482</v>
      </c>
      <c r="R6" s="5">
        <f>SUM(R2:R5)</f>
        <v>9</v>
      </c>
      <c r="S6" s="7">
        <f>SUM(O2:P5)</f>
        <v>482</v>
      </c>
    </row>
    <row r="8" spans="1:19" s="4" customFormat="1" ht="12.75">
      <c r="A8" s="8" t="s">
        <v>0</v>
      </c>
      <c r="B8" s="8" t="s">
        <v>57</v>
      </c>
      <c r="C8" s="8" t="s">
        <v>2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9"/>
      <c r="K8" s="8" t="s">
        <v>0</v>
      </c>
      <c r="L8" s="8" t="s">
        <v>57</v>
      </c>
      <c r="M8" s="8" t="s">
        <v>2</v>
      </c>
      <c r="N8" s="8" t="s">
        <v>58</v>
      </c>
      <c r="O8" s="8" t="s">
        <v>59</v>
      </c>
      <c r="P8" s="8" t="s">
        <v>60</v>
      </c>
      <c r="Q8" s="8" t="s">
        <v>61</v>
      </c>
      <c r="R8" s="8" t="s">
        <v>62</v>
      </c>
      <c r="S8" s="9"/>
    </row>
    <row r="9" spans="1:19" ht="12.75">
      <c r="A9" s="3">
        <v>2</v>
      </c>
      <c r="B9" s="3" t="str">
        <f>DATABASE!B3</f>
        <v>Probošt Lukáš</v>
      </c>
      <c r="C9" s="3" t="str">
        <f>DATABASE!C2</f>
        <v>NÁCHOD - KRÁKORÁCI</v>
      </c>
      <c r="D9" s="8">
        <v>2</v>
      </c>
      <c r="E9" s="22">
        <v>85</v>
      </c>
      <c r="F9" s="22">
        <v>35</v>
      </c>
      <c r="G9" s="3">
        <f>SUM(E9:F9)</f>
        <v>120</v>
      </c>
      <c r="H9" s="22">
        <v>2</v>
      </c>
      <c r="I9" s="6"/>
      <c r="K9" s="3">
        <v>2</v>
      </c>
      <c r="L9" s="3" t="str">
        <f>DATABASE!B27</f>
        <v>Benýr Ladislav</v>
      </c>
      <c r="M9" s="3" t="str">
        <f>DATABASE!C26</f>
        <v>ROKYCANY BEDŘICH</v>
      </c>
      <c r="N9" s="8">
        <v>4</v>
      </c>
      <c r="O9" s="22">
        <v>90</v>
      </c>
      <c r="P9" s="22">
        <v>54</v>
      </c>
      <c r="Q9" s="3">
        <f>SUM(O9:P9)</f>
        <v>144</v>
      </c>
      <c r="R9" s="24">
        <v>0</v>
      </c>
      <c r="S9" s="6"/>
    </row>
    <row r="10" spans="1:19" ht="12.75">
      <c r="A10" s="3">
        <v>2</v>
      </c>
      <c r="B10" s="26" t="str">
        <f>DATABASE!B3</f>
        <v>Probošt Lukáš</v>
      </c>
      <c r="C10" s="26" t="str">
        <f>DATABASE!C3</f>
        <v>NÁCHOD - KRÁKORÁCI</v>
      </c>
      <c r="D10" s="8">
        <v>1</v>
      </c>
      <c r="E10" s="22">
        <v>92</v>
      </c>
      <c r="F10" s="22">
        <v>25</v>
      </c>
      <c r="G10" s="3">
        <f>SUM(E10:F10)</f>
        <v>117</v>
      </c>
      <c r="H10" s="22">
        <v>6</v>
      </c>
      <c r="I10" s="6"/>
      <c r="K10" s="3">
        <v>2</v>
      </c>
      <c r="L10" s="26" t="str">
        <f>DATABASE!B27</f>
        <v>Benýr Ladislav</v>
      </c>
      <c r="M10" s="26" t="str">
        <f>DATABASE!C27</f>
        <v>ROKYCANY BEDŘICH</v>
      </c>
      <c r="N10" s="8">
        <v>3</v>
      </c>
      <c r="O10" s="22">
        <v>89</v>
      </c>
      <c r="P10" s="22">
        <v>41</v>
      </c>
      <c r="Q10" s="3">
        <f>SUM(O10:P10)</f>
        <v>130</v>
      </c>
      <c r="R10" s="24">
        <v>1</v>
      </c>
      <c r="S10" s="6"/>
    </row>
    <row r="11" spans="1:19" ht="12.75">
      <c r="A11" s="3">
        <v>2</v>
      </c>
      <c r="B11" s="26" t="str">
        <f>DATABASE!B3</f>
        <v>Probošt Lukáš</v>
      </c>
      <c r="C11" s="26" t="str">
        <f>DATABASE!C4</f>
        <v>NÁCHOD - KRÁKORÁCI</v>
      </c>
      <c r="D11" s="8">
        <v>3</v>
      </c>
      <c r="E11" s="22">
        <v>84</v>
      </c>
      <c r="F11" s="22">
        <v>35</v>
      </c>
      <c r="G11" s="3">
        <f>SUM(E11:F11)</f>
        <v>119</v>
      </c>
      <c r="H11" s="22">
        <v>5</v>
      </c>
      <c r="I11" s="6"/>
      <c r="K11" s="3">
        <v>2</v>
      </c>
      <c r="L11" s="26" t="str">
        <f>DATABASE!B27</f>
        <v>Benýr Ladislav</v>
      </c>
      <c r="M11" s="26" t="str">
        <f>DATABASE!C28</f>
        <v>ROKYCANY BEDŘICH</v>
      </c>
      <c r="N11" s="8">
        <v>1</v>
      </c>
      <c r="O11" s="22">
        <v>92</v>
      </c>
      <c r="P11" s="22">
        <v>43</v>
      </c>
      <c r="Q11" s="3">
        <f>SUM(O11:P11)</f>
        <v>135</v>
      </c>
      <c r="R11" s="24">
        <v>3</v>
      </c>
      <c r="S11" s="6"/>
    </row>
    <row r="12" spans="1:19" ht="12.75">
      <c r="A12" s="3">
        <v>2</v>
      </c>
      <c r="B12" s="26" t="str">
        <f>DATABASE!B3</f>
        <v>Probošt Lukáš</v>
      </c>
      <c r="C12" s="26" t="str">
        <f>DATABASE!C5</f>
        <v>NÁCHOD - KRÁKORÁCI</v>
      </c>
      <c r="D12" s="8">
        <v>4</v>
      </c>
      <c r="E12" s="22">
        <v>81</v>
      </c>
      <c r="F12" s="22">
        <v>44</v>
      </c>
      <c r="G12" s="3">
        <f>SUM(E12:F12)</f>
        <v>125</v>
      </c>
      <c r="H12" s="22">
        <v>1</v>
      </c>
      <c r="I12" s="6"/>
      <c r="K12" s="3">
        <v>2</v>
      </c>
      <c r="L12" s="26" t="str">
        <f>DATABASE!B27</f>
        <v>Benýr Ladislav</v>
      </c>
      <c r="M12" s="26" t="str">
        <f>DATABASE!C29</f>
        <v>ROKYCANY BEDŘICH</v>
      </c>
      <c r="N12" s="8">
        <v>2</v>
      </c>
      <c r="O12" s="22">
        <v>84</v>
      </c>
      <c r="P12" s="22">
        <v>26</v>
      </c>
      <c r="Q12" s="3">
        <f>SUM(O12:P12)</f>
        <v>110</v>
      </c>
      <c r="R12" s="24">
        <v>4</v>
      </c>
      <c r="S12" s="6"/>
    </row>
    <row r="13" spans="1:19" ht="14.25">
      <c r="A13" s="3" t="s">
        <v>63</v>
      </c>
      <c r="B13" s="3" t="str">
        <f>DATABASE!B3</f>
        <v>Probošt Lukáš</v>
      </c>
      <c r="C13" s="3" t="str">
        <f>DATABASE!C6</f>
        <v>NÁCHOD - KRÁKORÁCI</v>
      </c>
      <c r="D13" s="8"/>
      <c r="E13" s="5">
        <f>SUM(E9:E12)</f>
        <v>342</v>
      </c>
      <c r="F13" s="5">
        <f>SUM(F9:F12)</f>
        <v>139</v>
      </c>
      <c r="G13" s="5">
        <f>SUM(G9:G12)</f>
        <v>481</v>
      </c>
      <c r="H13" s="5">
        <f>SUM(H9:H12)</f>
        <v>14</v>
      </c>
      <c r="I13" s="7">
        <f>SUM(E9:F12)</f>
        <v>481</v>
      </c>
      <c r="K13" s="3" t="s">
        <v>63</v>
      </c>
      <c r="L13" s="3" t="str">
        <f>DATABASE!B27</f>
        <v>Benýr Ladislav</v>
      </c>
      <c r="M13" s="3" t="str">
        <f>DATABASE!C30</f>
        <v>ROKYCANY BEDŘICH</v>
      </c>
      <c r="N13" s="8"/>
      <c r="O13" s="5">
        <f>SUM(O9:O12)</f>
        <v>355</v>
      </c>
      <c r="P13" s="5">
        <f>SUM(P9:P12)</f>
        <v>164</v>
      </c>
      <c r="Q13" s="5">
        <f>SUM(Q9:Q12)</f>
        <v>519</v>
      </c>
      <c r="R13" s="5">
        <f>SUM(R9:R12)</f>
        <v>8</v>
      </c>
      <c r="S13" s="7">
        <f>SUM(O9:P12)</f>
        <v>519</v>
      </c>
    </row>
    <row r="15" spans="1:19" s="4" customFormat="1" ht="12.75">
      <c r="A15" s="8" t="s">
        <v>0</v>
      </c>
      <c r="B15" s="8" t="s">
        <v>57</v>
      </c>
      <c r="C15" s="8" t="s">
        <v>2</v>
      </c>
      <c r="D15" s="8" t="s">
        <v>58</v>
      </c>
      <c r="E15" s="8" t="s">
        <v>59</v>
      </c>
      <c r="F15" s="8" t="s">
        <v>60</v>
      </c>
      <c r="G15" s="8" t="s">
        <v>61</v>
      </c>
      <c r="H15" s="8" t="s">
        <v>62</v>
      </c>
      <c r="I15" s="9"/>
      <c r="K15" s="8" t="s">
        <v>0</v>
      </c>
      <c r="L15" s="8" t="s">
        <v>57</v>
      </c>
      <c r="M15" s="8" t="s">
        <v>2</v>
      </c>
      <c r="N15" s="8" t="s">
        <v>58</v>
      </c>
      <c r="O15" s="8" t="s">
        <v>59</v>
      </c>
      <c r="P15" s="8" t="s">
        <v>60</v>
      </c>
      <c r="Q15" s="8" t="s">
        <v>61</v>
      </c>
      <c r="R15" s="8" t="s">
        <v>62</v>
      </c>
      <c r="S15" s="9"/>
    </row>
    <row r="16" spans="1:21" ht="12.75">
      <c r="A16" s="3">
        <v>3</v>
      </c>
      <c r="B16" s="3" t="str">
        <f>DATABASE!B4</f>
        <v>Trudič Petr ml.</v>
      </c>
      <c r="C16" s="3" t="str">
        <f>DATABASE!C2</f>
        <v>NÁCHOD - KRÁKORÁCI</v>
      </c>
      <c r="D16" s="8">
        <v>3</v>
      </c>
      <c r="E16" s="22">
        <v>86</v>
      </c>
      <c r="F16" s="22">
        <v>50</v>
      </c>
      <c r="G16" s="3">
        <f>SUM(E16:F16)</f>
        <v>136</v>
      </c>
      <c r="H16" s="22">
        <v>0</v>
      </c>
      <c r="I16" s="6"/>
      <c r="K16" s="3">
        <v>3</v>
      </c>
      <c r="L16" s="3" t="str">
        <f>DATABASE!B28</f>
        <v>Skočil Michael (host)</v>
      </c>
      <c r="M16" s="3" t="str">
        <f>DATABASE!C26</f>
        <v>ROKYCANY BEDŘICH</v>
      </c>
      <c r="N16" s="8">
        <v>1</v>
      </c>
      <c r="O16" s="22">
        <v>86</v>
      </c>
      <c r="P16" s="22">
        <v>52</v>
      </c>
      <c r="Q16" s="3">
        <f>SUM(O16:P16)</f>
        <v>138</v>
      </c>
      <c r="R16" s="22">
        <v>1</v>
      </c>
      <c r="S16" s="6"/>
      <c r="U16" s="2" t="s">
        <v>103</v>
      </c>
    </row>
    <row r="17" spans="1:19" ht="12.75">
      <c r="A17" s="3">
        <v>3</v>
      </c>
      <c r="B17" s="26" t="str">
        <f>DATABASE!B4</f>
        <v>Trudič Petr ml.</v>
      </c>
      <c r="C17" s="26" t="str">
        <f>DATABASE!C3</f>
        <v>NÁCHOD - KRÁKORÁCI</v>
      </c>
      <c r="D17" s="8">
        <v>4</v>
      </c>
      <c r="E17" s="22">
        <v>92</v>
      </c>
      <c r="F17" s="22">
        <v>42</v>
      </c>
      <c r="G17" s="3">
        <f>SUM(E17:F17)</f>
        <v>134</v>
      </c>
      <c r="H17" s="22">
        <v>3</v>
      </c>
      <c r="I17" s="6"/>
      <c r="K17" s="3">
        <v>3</v>
      </c>
      <c r="L17" s="26" t="str">
        <f>DATABASE!B28</f>
        <v>Skočil Michael (host)</v>
      </c>
      <c r="M17" s="26" t="str">
        <f>DATABASE!C27</f>
        <v>ROKYCANY BEDŘICH</v>
      </c>
      <c r="N17" s="8">
        <v>2</v>
      </c>
      <c r="O17" s="22">
        <v>89</v>
      </c>
      <c r="P17" s="22">
        <v>31</v>
      </c>
      <c r="Q17" s="3">
        <f>SUM(O17:P17)</f>
        <v>120</v>
      </c>
      <c r="R17" s="22">
        <v>3</v>
      </c>
      <c r="S17" s="6"/>
    </row>
    <row r="18" spans="1:19" ht="12.75">
      <c r="A18" s="3">
        <v>3</v>
      </c>
      <c r="B18" s="26" t="str">
        <f>DATABASE!B4</f>
        <v>Trudič Petr ml.</v>
      </c>
      <c r="C18" s="26" t="str">
        <f>DATABASE!C4</f>
        <v>NÁCHOD - KRÁKORÁCI</v>
      </c>
      <c r="D18" s="8">
        <v>2</v>
      </c>
      <c r="E18" s="22">
        <v>99</v>
      </c>
      <c r="F18" s="22">
        <v>44</v>
      </c>
      <c r="G18" s="3">
        <f>SUM(E18:F18)</f>
        <v>143</v>
      </c>
      <c r="H18" s="22">
        <v>3</v>
      </c>
      <c r="I18" s="6"/>
      <c r="K18" s="3">
        <v>3</v>
      </c>
      <c r="L18" s="26" t="str">
        <f>DATABASE!B28</f>
        <v>Skočil Michael (host)</v>
      </c>
      <c r="M18" s="26" t="str">
        <f>DATABASE!C28</f>
        <v>ROKYCANY BEDŘICH</v>
      </c>
      <c r="N18" s="8">
        <v>4</v>
      </c>
      <c r="O18" s="22">
        <v>101</v>
      </c>
      <c r="P18" s="22">
        <v>32</v>
      </c>
      <c r="Q18" s="3">
        <f>SUM(O18:P18)</f>
        <v>133</v>
      </c>
      <c r="R18" s="22">
        <v>4</v>
      </c>
      <c r="S18" s="6"/>
    </row>
    <row r="19" spans="1:19" ht="12.75">
      <c r="A19" s="3">
        <v>3</v>
      </c>
      <c r="B19" s="26" t="str">
        <f>DATABASE!B4</f>
        <v>Trudič Petr ml.</v>
      </c>
      <c r="C19" s="26" t="str">
        <f>DATABASE!C5</f>
        <v>NÁCHOD - KRÁKORÁCI</v>
      </c>
      <c r="D19" s="8">
        <v>1</v>
      </c>
      <c r="E19" s="22">
        <v>88</v>
      </c>
      <c r="F19" s="22">
        <v>24</v>
      </c>
      <c r="G19" s="3">
        <f>SUM(E19:F19)</f>
        <v>112</v>
      </c>
      <c r="H19" s="22">
        <v>4</v>
      </c>
      <c r="I19" s="6"/>
      <c r="K19" s="3">
        <v>3</v>
      </c>
      <c r="L19" s="26" t="str">
        <f>DATABASE!B28</f>
        <v>Skočil Michael (host)</v>
      </c>
      <c r="M19" s="26" t="str">
        <f>DATABASE!C29</f>
        <v>ROKYCANY BEDŘICH</v>
      </c>
      <c r="N19" s="8">
        <v>3</v>
      </c>
      <c r="O19" s="22">
        <v>89</v>
      </c>
      <c r="P19" s="22">
        <v>44</v>
      </c>
      <c r="Q19" s="3">
        <f>SUM(O19:P19)</f>
        <v>133</v>
      </c>
      <c r="R19" s="22">
        <v>2</v>
      </c>
      <c r="S19" s="6"/>
    </row>
    <row r="20" spans="1:19" ht="14.25">
      <c r="A20" s="3" t="s">
        <v>63</v>
      </c>
      <c r="B20" s="3" t="str">
        <f>DATABASE!B4</f>
        <v>Trudič Petr ml.</v>
      </c>
      <c r="C20" s="3" t="str">
        <f>DATABASE!C6</f>
        <v>NÁCHOD - KRÁKORÁCI</v>
      </c>
      <c r="D20" s="8"/>
      <c r="E20" s="5">
        <f>SUM(E16:E19)</f>
        <v>365</v>
      </c>
      <c r="F20" s="5">
        <f>SUM(F16:F19)</f>
        <v>160</v>
      </c>
      <c r="G20" s="5">
        <f>SUM(G16:G19)</f>
        <v>525</v>
      </c>
      <c r="H20" s="5">
        <f>SUM(H16:H19)</f>
        <v>10</v>
      </c>
      <c r="I20" s="7">
        <f>SUM(E16:F19)</f>
        <v>525</v>
      </c>
      <c r="K20" s="3" t="s">
        <v>63</v>
      </c>
      <c r="L20" s="3" t="str">
        <f>DATABASE!B28</f>
        <v>Skočil Michael (host)</v>
      </c>
      <c r="M20" s="3" t="str">
        <f>DATABASE!C30</f>
        <v>ROKYCANY BEDŘICH</v>
      </c>
      <c r="N20" s="8"/>
      <c r="O20" s="5">
        <f>SUM(O16:O19)</f>
        <v>365</v>
      </c>
      <c r="P20" s="5">
        <f>SUM(P16:P19)</f>
        <v>159</v>
      </c>
      <c r="Q20" s="5">
        <f>SUM(Q16:Q19)</f>
        <v>524</v>
      </c>
      <c r="R20" s="5">
        <f>SUM(R16:R19)</f>
        <v>10</v>
      </c>
      <c r="S20" s="7">
        <f>SUM(O16:P19)</f>
        <v>524</v>
      </c>
    </row>
    <row r="22" spans="1:19" s="4" customFormat="1" ht="12.75">
      <c r="A22" s="8" t="s">
        <v>0</v>
      </c>
      <c r="B22" s="8" t="s">
        <v>57</v>
      </c>
      <c r="C22" s="8" t="s">
        <v>2</v>
      </c>
      <c r="D22" s="8" t="s">
        <v>58</v>
      </c>
      <c r="E22" s="8" t="s">
        <v>59</v>
      </c>
      <c r="F22" s="8" t="s">
        <v>60</v>
      </c>
      <c r="G22" s="8" t="s">
        <v>61</v>
      </c>
      <c r="H22" s="8" t="s">
        <v>62</v>
      </c>
      <c r="I22" s="9"/>
      <c r="K22" s="8" t="s">
        <v>0</v>
      </c>
      <c r="L22" s="8" t="s">
        <v>57</v>
      </c>
      <c r="M22" s="8" t="s">
        <v>2</v>
      </c>
      <c r="N22" s="8" t="s">
        <v>58</v>
      </c>
      <c r="O22" s="8" t="s">
        <v>59</v>
      </c>
      <c r="P22" s="8" t="s">
        <v>60</v>
      </c>
      <c r="Q22" s="8" t="s">
        <v>61</v>
      </c>
      <c r="R22" s="8" t="s">
        <v>62</v>
      </c>
      <c r="S22" s="9"/>
    </row>
    <row r="23" spans="1:19" ht="12.75">
      <c r="A23" s="3">
        <v>3</v>
      </c>
      <c r="B23" s="3" t="str">
        <f>DATABASE!B5</f>
        <v>Majer František (host)</v>
      </c>
      <c r="C23" s="3" t="str">
        <f>DATABASE!C2</f>
        <v>NÁCHOD - KRÁKORÁCI</v>
      </c>
      <c r="D23" s="8">
        <v>4</v>
      </c>
      <c r="E23" s="22">
        <v>91</v>
      </c>
      <c r="F23" s="22">
        <v>34</v>
      </c>
      <c r="G23" s="3">
        <f>SUM(E23:F23)</f>
        <v>125</v>
      </c>
      <c r="H23" s="22">
        <v>4</v>
      </c>
      <c r="I23" s="6"/>
      <c r="K23" s="3">
        <v>3</v>
      </c>
      <c r="L23" s="3" t="str">
        <f>DATABASE!B29</f>
        <v>Šilhavý Michal</v>
      </c>
      <c r="M23" s="3" t="str">
        <f>DATABASE!C26</f>
        <v>ROKYCANY BEDŘICH</v>
      </c>
      <c r="N23" s="8">
        <v>2</v>
      </c>
      <c r="O23" s="22">
        <v>100</v>
      </c>
      <c r="P23" s="22">
        <v>63</v>
      </c>
      <c r="Q23" s="3">
        <f>SUM(O23:P23)</f>
        <v>163</v>
      </c>
      <c r="R23" s="22">
        <v>0</v>
      </c>
      <c r="S23" s="6"/>
    </row>
    <row r="24" spans="1:19" ht="12.75">
      <c r="A24" s="3">
        <v>3</v>
      </c>
      <c r="B24" s="26" t="str">
        <f>DATABASE!B5</f>
        <v>Majer František (host)</v>
      </c>
      <c r="C24" s="26" t="str">
        <f>DATABASE!C3</f>
        <v>NÁCHOD - KRÁKORÁCI</v>
      </c>
      <c r="D24" s="8">
        <v>3</v>
      </c>
      <c r="E24" s="22">
        <v>89</v>
      </c>
      <c r="F24" s="22">
        <v>63</v>
      </c>
      <c r="G24" s="3">
        <f>SUM(E24:F24)</f>
        <v>152</v>
      </c>
      <c r="H24" s="22">
        <v>1</v>
      </c>
      <c r="I24" s="6"/>
      <c r="K24" s="3">
        <v>3</v>
      </c>
      <c r="L24" s="26" t="str">
        <f>DATABASE!B29</f>
        <v>Šilhavý Michal</v>
      </c>
      <c r="M24" s="26" t="str">
        <f>DATABASE!C27</f>
        <v>ROKYCANY BEDŘICH</v>
      </c>
      <c r="N24" s="8">
        <v>1</v>
      </c>
      <c r="O24" s="22">
        <v>101</v>
      </c>
      <c r="P24" s="22">
        <v>35</v>
      </c>
      <c r="Q24" s="3">
        <f>SUM(O24:P24)</f>
        <v>136</v>
      </c>
      <c r="R24" s="22">
        <v>0</v>
      </c>
      <c r="S24" s="6"/>
    </row>
    <row r="25" spans="1:19" ht="12.75">
      <c r="A25" s="3">
        <v>3</v>
      </c>
      <c r="B25" s="26" t="str">
        <f>DATABASE!B5</f>
        <v>Majer František (host)</v>
      </c>
      <c r="C25" s="26" t="str">
        <f>DATABASE!C4</f>
        <v>NÁCHOD - KRÁKORÁCI</v>
      </c>
      <c r="D25" s="8">
        <v>1</v>
      </c>
      <c r="E25" s="22">
        <v>87</v>
      </c>
      <c r="F25" s="22">
        <v>44</v>
      </c>
      <c r="G25" s="3">
        <f>SUM(E25:F25)</f>
        <v>131</v>
      </c>
      <c r="H25" s="22">
        <v>2</v>
      </c>
      <c r="I25" s="6"/>
      <c r="K25" s="3">
        <v>3</v>
      </c>
      <c r="L25" s="26" t="str">
        <f>DATABASE!B29</f>
        <v>Šilhavý Michal</v>
      </c>
      <c r="M25" s="26" t="str">
        <f>DATABASE!C28</f>
        <v>ROKYCANY BEDŘICH</v>
      </c>
      <c r="N25" s="8">
        <v>3</v>
      </c>
      <c r="O25" s="22">
        <v>94</v>
      </c>
      <c r="P25" s="22">
        <v>50</v>
      </c>
      <c r="Q25" s="3">
        <f>SUM(O25:P25)</f>
        <v>144</v>
      </c>
      <c r="R25" s="22">
        <v>0</v>
      </c>
      <c r="S25" s="6"/>
    </row>
    <row r="26" spans="1:19" ht="12.75">
      <c r="A26" s="3">
        <v>3</v>
      </c>
      <c r="B26" s="26" t="str">
        <f>DATABASE!B5</f>
        <v>Majer František (host)</v>
      </c>
      <c r="C26" s="26" t="str">
        <f>DATABASE!C5</f>
        <v>NÁCHOD - KRÁKORÁCI</v>
      </c>
      <c r="D26" s="8">
        <v>2</v>
      </c>
      <c r="E26" s="22">
        <v>83</v>
      </c>
      <c r="F26" s="22">
        <v>27</v>
      </c>
      <c r="G26" s="3">
        <f>SUM(E26:F26)</f>
        <v>110</v>
      </c>
      <c r="H26" s="22">
        <v>3</v>
      </c>
      <c r="I26" s="6"/>
      <c r="K26" s="3">
        <v>3</v>
      </c>
      <c r="L26" s="26" t="str">
        <f>DATABASE!B29</f>
        <v>Šilhavý Michal</v>
      </c>
      <c r="M26" s="26" t="str">
        <f>DATABASE!C29</f>
        <v>ROKYCANY BEDŘICH</v>
      </c>
      <c r="N26" s="8">
        <v>4</v>
      </c>
      <c r="O26" s="22">
        <v>100</v>
      </c>
      <c r="P26" s="22">
        <v>42</v>
      </c>
      <c r="Q26" s="3">
        <f>SUM(O26:P26)</f>
        <v>142</v>
      </c>
      <c r="R26" s="22">
        <v>1</v>
      </c>
      <c r="S26" s="6"/>
    </row>
    <row r="27" spans="1:19" ht="15" thickBot="1">
      <c r="A27" s="3" t="s">
        <v>63</v>
      </c>
      <c r="B27" s="3" t="str">
        <f>DATABASE!B5</f>
        <v>Majer František (host)</v>
      </c>
      <c r="C27" s="12" t="str">
        <f>DATABASE!C6</f>
        <v>NÁCHOD - KRÁKORÁCI</v>
      </c>
      <c r="D27" s="27"/>
      <c r="E27" s="13">
        <f>SUM(E23:E26)</f>
        <v>350</v>
      </c>
      <c r="F27" s="13">
        <f>SUM(F23:F26)</f>
        <v>168</v>
      </c>
      <c r="G27" s="13">
        <f>SUM(G23:G26)</f>
        <v>518</v>
      </c>
      <c r="H27" s="13">
        <f>SUM(H23:H26)</f>
        <v>10</v>
      </c>
      <c r="I27" s="7">
        <f>SUM(E23:F26)</f>
        <v>518</v>
      </c>
      <c r="K27" s="3" t="s">
        <v>63</v>
      </c>
      <c r="L27" s="3" t="str">
        <f>DATABASE!B29</f>
        <v>Šilhavý Michal</v>
      </c>
      <c r="M27" s="12" t="str">
        <f>DATABASE!C30</f>
        <v>ROKYCANY BEDŘICH</v>
      </c>
      <c r="N27" s="27"/>
      <c r="O27" s="13">
        <f>SUM(O23:O26)</f>
        <v>395</v>
      </c>
      <c r="P27" s="13">
        <f>SUM(P23:P26)</f>
        <v>190</v>
      </c>
      <c r="Q27" s="13">
        <f>SUM(Q23:Q26)</f>
        <v>585</v>
      </c>
      <c r="R27" s="13">
        <f>SUM(R23:R26)</f>
        <v>1</v>
      </c>
      <c r="S27" s="7">
        <f>SUM(O23:P26)</f>
        <v>585</v>
      </c>
    </row>
    <row r="28" spans="1:19" s="18" customFormat="1" ht="18.75" thickBot="1">
      <c r="A28" s="14"/>
      <c r="B28" s="14"/>
      <c r="C28" s="16" t="str">
        <f>DATABASE!C7</f>
        <v>NÁCHOD - KRÁKORÁCI</v>
      </c>
      <c r="D28" s="17"/>
      <c r="E28" s="19">
        <f>SUM(E6,E13,E20,E27)</f>
        <v>1423</v>
      </c>
      <c r="F28" s="19">
        <f>SUM(F6,F13,F20,F27)</f>
        <v>638</v>
      </c>
      <c r="G28" s="19">
        <f>SUM(E28:F28)</f>
        <v>2061</v>
      </c>
      <c r="H28" s="20">
        <f>SUM(H6,H13,H20,H27)</f>
        <v>44</v>
      </c>
      <c r="I28" s="14">
        <f>SUM(I6,I13,I20,I27)</f>
        <v>2061</v>
      </c>
      <c r="K28" s="14"/>
      <c r="L28" s="14"/>
      <c r="M28" s="16" t="str">
        <f>DATABASE!C31</f>
        <v>ROKYCANY BEDŘICH</v>
      </c>
      <c r="N28" s="17"/>
      <c r="O28" s="19">
        <f>SUM(O6,O13,O20,O27)</f>
        <v>1453</v>
      </c>
      <c r="P28" s="19">
        <f>SUM(P6,P13,P20,P27)</f>
        <v>657</v>
      </c>
      <c r="Q28" s="19">
        <f>SUM(O28:P28)</f>
        <v>2110</v>
      </c>
      <c r="R28" s="20">
        <f>SUM(R6,R13,R20,R27)</f>
        <v>28</v>
      </c>
      <c r="S28" s="14">
        <f>SUM(S6,S13,S20,S27)</f>
        <v>2110</v>
      </c>
    </row>
    <row r="29" ht="12.75">
      <c r="D29" s="9"/>
    </row>
    <row r="30" spans="1:14" s="4" customFormat="1" ht="12.75">
      <c r="A30" s="8"/>
      <c r="B30" s="8" t="s">
        <v>64</v>
      </c>
      <c r="C30" s="8" t="s">
        <v>65</v>
      </c>
      <c r="D30" s="8" t="s">
        <v>66</v>
      </c>
      <c r="K30" s="8"/>
      <c r="L30" s="8" t="s">
        <v>64</v>
      </c>
      <c r="M30" s="8" t="s">
        <v>65</v>
      </c>
      <c r="N30" s="8" t="s">
        <v>66</v>
      </c>
    </row>
    <row r="31" spans="1:14" ht="12.75">
      <c r="A31" s="3">
        <v>1</v>
      </c>
      <c r="B31" s="3"/>
      <c r="C31" s="3"/>
      <c r="D31" s="8"/>
      <c r="K31" s="3">
        <v>1</v>
      </c>
      <c r="L31" s="3"/>
      <c r="M31" s="3"/>
      <c r="N31" s="8"/>
    </row>
    <row r="32" spans="1:14" ht="12.75">
      <c r="A32" s="3">
        <v>2</v>
      </c>
      <c r="B32" s="3"/>
      <c r="C32" s="3"/>
      <c r="D32" s="8"/>
      <c r="K32" s="3">
        <v>2</v>
      </c>
      <c r="L32" s="3"/>
      <c r="M32" s="3"/>
      <c r="N32" s="8"/>
    </row>
    <row r="34" spans="1:18" ht="12.75">
      <c r="A34" s="3" t="s">
        <v>0</v>
      </c>
      <c r="B34" s="3" t="s">
        <v>57</v>
      </c>
      <c r="C34" s="3" t="s">
        <v>2</v>
      </c>
      <c r="D34" s="8" t="s">
        <v>58</v>
      </c>
      <c r="E34" s="3" t="s">
        <v>59</v>
      </c>
      <c r="F34" s="3" t="s">
        <v>60</v>
      </c>
      <c r="G34" s="3" t="s">
        <v>61</v>
      </c>
      <c r="H34" s="3" t="s">
        <v>62</v>
      </c>
      <c r="I34" s="6"/>
      <c r="K34" s="3" t="s">
        <v>0</v>
      </c>
      <c r="L34" s="3" t="s">
        <v>57</v>
      </c>
      <c r="M34" s="3" t="s">
        <v>2</v>
      </c>
      <c r="N34" s="8" t="s">
        <v>58</v>
      </c>
      <c r="O34" s="3" t="s">
        <v>59</v>
      </c>
      <c r="P34" s="3" t="s">
        <v>60</v>
      </c>
      <c r="Q34" s="3" t="s">
        <v>61</v>
      </c>
      <c r="R34" s="3" t="s">
        <v>62</v>
      </c>
    </row>
    <row r="35" spans="1:18" ht="12.75">
      <c r="A35" s="3">
        <v>1</v>
      </c>
      <c r="B35" s="3" t="str">
        <f>DATABASE!B14</f>
        <v>Kusý Ľudovít</v>
      </c>
      <c r="C35" s="3" t="str">
        <f>DATABASE!C14</f>
        <v>HLOHOVEC VIGA</v>
      </c>
      <c r="D35" s="8">
        <v>2</v>
      </c>
      <c r="E35" s="22">
        <v>93</v>
      </c>
      <c r="F35" s="22">
        <v>23</v>
      </c>
      <c r="G35" s="3">
        <f>SUM(E35:F35)</f>
        <v>116</v>
      </c>
      <c r="H35" s="22">
        <v>4</v>
      </c>
      <c r="I35" s="6"/>
      <c r="K35" s="3">
        <v>1</v>
      </c>
      <c r="L35" s="3" t="str">
        <f>DATABASE!B38</f>
        <v>Adamec Augustin</v>
      </c>
      <c r="M35" s="3" t="str">
        <f>DATABASE!C38</f>
        <v>TRNAVA KONSTRUKT</v>
      </c>
      <c r="N35" s="8">
        <v>4</v>
      </c>
      <c r="O35" s="22">
        <v>77</v>
      </c>
      <c r="P35" s="22">
        <v>45</v>
      </c>
      <c r="Q35" s="3">
        <f>SUM(O35:P35)</f>
        <v>122</v>
      </c>
      <c r="R35" s="22">
        <v>2</v>
      </c>
    </row>
    <row r="36" spans="1:18" ht="12.75">
      <c r="A36" s="3">
        <v>1</v>
      </c>
      <c r="B36" s="26" t="str">
        <f>DATABASE!B14</f>
        <v>Kusý Ľudovít</v>
      </c>
      <c r="C36" s="26" t="str">
        <f>DATABASE!C15</f>
        <v>HLOHOVEC VIGA</v>
      </c>
      <c r="D36" s="8">
        <v>1</v>
      </c>
      <c r="E36" s="22">
        <v>84</v>
      </c>
      <c r="F36" s="22">
        <v>45</v>
      </c>
      <c r="G36" s="3">
        <f>SUM(E36:F36)</f>
        <v>129</v>
      </c>
      <c r="H36" s="22">
        <v>1</v>
      </c>
      <c r="I36" s="6"/>
      <c r="K36" s="3">
        <v>1</v>
      </c>
      <c r="L36" s="26" t="str">
        <f>DATABASE!B38</f>
        <v>Adamec Augustin</v>
      </c>
      <c r="M36" s="26" t="str">
        <f>DATABASE!C39</f>
        <v>TRNAVA KONSTRUKT</v>
      </c>
      <c r="N36" s="8">
        <v>3</v>
      </c>
      <c r="O36" s="22">
        <v>87</v>
      </c>
      <c r="P36" s="22">
        <v>50</v>
      </c>
      <c r="Q36" s="3">
        <f>SUM(O36:P36)</f>
        <v>137</v>
      </c>
      <c r="R36" s="22">
        <v>0</v>
      </c>
    </row>
    <row r="37" spans="1:18" ht="12.75">
      <c r="A37" s="3">
        <v>1</v>
      </c>
      <c r="B37" s="26" t="str">
        <f>DATABASE!B14</f>
        <v>Kusý Ľudovít</v>
      </c>
      <c r="C37" s="26" t="str">
        <f>DATABASE!C16</f>
        <v>HLOHOVEC VIGA</v>
      </c>
      <c r="D37" s="8">
        <v>3</v>
      </c>
      <c r="E37" s="22">
        <v>98</v>
      </c>
      <c r="F37" s="22">
        <v>35</v>
      </c>
      <c r="G37" s="3">
        <f>SUM(E37:F37)</f>
        <v>133</v>
      </c>
      <c r="H37" s="22">
        <v>3</v>
      </c>
      <c r="I37" s="6"/>
      <c r="K37" s="3">
        <v>1</v>
      </c>
      <c r="L37" s="26" t="str">
        <f>DATABASE!B38</f>
        <v>Adamec Augustin</v>
      </c>
      <c r="M37" s="26" t="str">
        <f>DATABASE!C40</f>
        <v>TRNAVA KONSTRUKT</v>
      </c>
      <c r="N37" s="8">
        <v>1</v>
      </c>
      <c r="O37" s="22">
        <v>90</v>
      </c>
      <c r="P37" s="22">
        <v>32</v>
      </c>
      <c r="Q37" s="3">
        <f>SUM(O37:P37)</f>
        <v>122</v>
      </c>
      <c r="R37" s="22">
        <v>5</v>
      </c>
    </row>
    <row r="38" spans="1:18" ht="12.75">
      <c r="A38" s="3">
        <v>1</v>
      </c>
      <c r="B38" s="26" t="str">
        <f>DATABASE!B14</f>
        <v>Kusý Ľudovít</v>
      </c>
      <c r="C38" s="26" t="str">
        <f>DATABASE!C17</f>
        <v>HLOHOVEC VIGA</v>
      </c>
      <c r="D38" s="8">
        <v>4</v>
      </c>
      <c r="E38" s="22">
        <v>81</v>
      </c>
      <c r="F38" s="22">
        <v>45</v>
      </c>
      <c r="G38" s="3">
        <f>SUM(E38:F38)</f>
        <v>126</v>
      </c>
      <c r="H38" s="22">
        <v>1</v>
      </c>
      <c r="I38" s="6"/>
      <c r="K38" s="3">
        <v>1</v>
      </c>
      <c r="L38" s="26" t="str">
        <f>DATABASE!B38</f>
        <v>Adamec Augustin</v>
      </c>
      <c r="M38" s="26" t="str">
        <f>DATABASE!C41</f>
        <v>TRNAVA KONSTRUKT</v>
      </c>
      <c r="N38" s="8">
        <v>2</v>
      </c>
      <c r="O38" s="22">
        <v>81</v>
      </c>
      <c r="P38" s="22">
        <v>27</v>
      </c>
      <c r="Q38" s="3">
        <f>SUM(O38:P38)</f>
        <v>108</v>
      </c>
      <c r="R38" s="22">
        <v>5</v>
      </c>
    </row>
    <row r="39" spans="1:19" ht="14.25">
      <c r="A39" s="3" t="s">
        <v>63</v>
      </c>
      <c r="B39" s="3" t="str">
        <f>DATABASE!B14</f>
        <v>Kusý Ľudovít</v>
      </c>
      <c r="C39" s="3" t="str">
        <f>DATABASE!C18</f>
        <v>HLOHOVEC VIGA</v>
      </c>
      <c r="D39" s="8"/>
      <c r="E39" s="5">
        <f>SUM(E35:E38)</f>
        <v>356</v>
      </c>
      <c r="F39" s="5">
        <f>SUM(F35:F38)</f>
        <v>148</v>
      </c>
      <c r="G39" s="5">
        <f>SUM(G35:G38)</f>
        <v>504</v>
      </c>
      <c r="H39" s="5">
        <f>SUM(H35:H38)</f>
        <v>9</v>
      </c>
      <c r="I39" s="7">
        <f>SUM(E35:F38)</f>
        <v>504</v>
      </c>
      <c r="K39" s="3" t="s">
        <v>63</v>
      </c>
      <c r="L39" s="3" t="str">
        <f>DATABASE!B38</f>
        <v>Adamec Augustin</v>
      </c>
      <c r="M39" s="3" t="str">
        <f>DATABASE!C42</f>
        <v>TRNAVA KONSTRUKT</v>
      </c>
      <c r="N39" s="8"/>
      <c r="O39" s="5">
        <f>SUM(O35:O38)</f>
        <v>335</v>
      </c>
      <c r="P39" s="5">
        <f>SUM(P35:P38)</f>
        <v>154</v>
      </c>
      <c r="Q39" s="5">
        <f>SUM(Q35:Q38)</f>
        <v>489</v>
      </c>
      <c r="R39" s="5">
        <f>SUM(R35:R38)</f>
        <v>12</v>
      </c>
      <c r="S39" s="7">
        <f>SUM(O35:P38)</f>
        <v>489</v>
      </c>
    </row>
    <row r="41" spans="1:19" ht="12.75">
      <c r="A41" s="3" t="s">
        <v>0</v>
      </c>
      <c r="B41" s="3" t="s">
        <v>57</v>
      </c>
      <c r="C41" s="3" t="s">
        <v>2</v>
      </c>
      <c r="D41" s="8" t="s">
        <v>58</v>
      </c>
      <c r="E41" s="3" t="s">
        <v>59</v>
      </c>
      <c r="F41" s="3" t="s">
        <v>60</v>
      </c>
      <c r="G41" s="3" t="s">
        <v>61</v>
      </c>
      <c r="H41" s="3" t="s">
        <v>62</v>
      </c>
      <c r="I41" s="6"/>
      <c r="K41" s="3" t="s">
        <v>0</v>
      </c>
      <c r="L41" s="3" t="s">
        <v>57</v>
      </c>
      <c r="M41" s="3" t="s">
        <v>2</v>
      </c>
      <c r="N41" s="8" t="s">
        <v>58</v>
      </c>
      <c r="O41" s="3" t="s">
        <v>59</v>
      </c>
      <c r="P41" s="3" t="s">
        <v>60</v>
      </c>
      <c r="Q41" s="3" t="s">
        <v>61</v>
      </c>
      <c r="R41" s="3" t="s">
        <v>62</v>
      </c>
      <c r="S41" s="6"/>
    </row>
    <row r="42" spans="1:19" ht="12.75">
      <c r="A42" s="3">
        <v>2</v>
      </c>
      <c r="B42" s="3" t="str">
        <f>DATABASE!B15</f>
        <v>Gašparík Pavol</v>
      </c>
      <c r="C42" s="3" t="str">
        <f>DATABASE!C14</f>
        <v>HLOHOVEC VIGA</v>
      </c>
      <c r="D42" s="8">
        <v>3</v>
      </c>
      <c r="E42" s="22">
        <v>88</v>
      </c>
      <c r="F42" s="22">
        <v>52</v>
      </c>
      <c r="G42" s="3">
        <f>SUM(E42:F42)</f>
        <v>140</v>
      </c>
      <c r="H42" s="22">
        <v>0</v>
      </c>
      <c r="I42" s="6"/>
      <c r="K42" s="3">
        <v>2</v>
      </c>
      <c r="L42" s="3" t="str">
        <f>DATABASE!B39</f>
        <v>Kríž Karol</v>
      </c>
      <c r="M42" s="3" t="str">
        <f>DATABASE!C38</f>
        <v>TRNAVA KONSTRUKT</v>
      </c>
      <c r="N42" s="8">
        <v>1</v>
      </c>
      <c r="O42" s="22">
        <v>92</v>
      </c>
      <c r="P42" s="22">
        <v>21</v>
      </c>
      <c r="Q42" s="3">
        <f>SUM(O42:P42)</f>
        <v>113</v>
      </c>
      <c r="R42" s="22">
        <v>5</v>
      </c>
      <c r="S42" s="6"/>
    </row>
    <row r="43" spans="1:19" ht="12.75">
      <c r="A43" s="3">
        <v>2</v>
      </c>
      <c r="B43" s="26" t="str">
        <f>DATABASE!B15</f>
        <v>Gašparík Pavol</v>
      </c>
      <c r="C43" s="26" t="str">
        <f>DATABASE!C15</f>
        <v>HLOHOVEC VIGA</v>
      </c>
      <c r="D43" s="8">
        <v>4</v>
      </c>
      <c r="E43" s="22">
        <v>92</v>
      </c>
      <c r="F43" s="22">
        <v>35</v>
      </c>
      <c r="G43" s="3">
        <f>SUM(E43:F43)</f>
        <v>127</v>
      </c>
      <c r="H43" s="22">
        <v>1</v>
      </c>
      <c r="I43" s="6"/>
      <c r="K43" s="3">
        <v>2</v>
      </c>
      <c r="L43" s="26" t="str">
        <f>DATABASE!B39</f>
        <v>Kríž Karol</v>
      </c>
      <c r="M43" s="26" t="str">
        <f>DATABASE!C39</f>
        <v>TRNAVA KONSTRUKT</v>
      </c>
      <c r="N43" s="8">
        <v>2</v>
      </c>
      <c r="O43" s="22">
        <v>84</v>
      </c>
      <c r="P43" s="22">
        <v>45</v>
      </c>
      <c r="Q43" s="3">
        <f>SUM(O43:P43)</f>
        <v>129</v>
      </c>
      <c r="R43" s="22">
        <v>1</v>
      </c>
      <c r="S43" s="6"/>
    </row>
    <row r="44" spans="1:19" ht="12.75">
      <c r="A44" s="3">
        <v>2</v>
      </c>
      <c r="B44" s="26" t="str">
        <f>DATABASE!B15</f>
        <v>Gašparík Pavol</v>
      </c>
      <c r="C44" s="26" t="str">
        <f>DATABASE!C16</f>
        <v>HLOHOVEC VIGA</v>
      </c>
      <c r="D44" s="8">
        <v>2</v>
      </c>
      <c r="E44" s="22">
        <v>95</v>
      </c>
      <c r="F44" s="22">
        <v>45</v>
      </c>
      <c r="G44" s="3">
        <f>SUM(E44:F44)</f>
        <v>140</v>
      </c>
      <c r="H44" s="22">
        <v>2</v>
      </c>
      <c r="I44" s="6"/>
      <c r="K44" s="3">
        <v>2</v>
      </c>
      <c r="L44" s="26" t="str">
        <f>DATABASE!B39</f>
        <v>Kríž Karol</v>
      </c>
      <c r="M44" s="26" t="str">
        <f>DATABASE!C40</f>
        <v>TRNAVA KONSTRUKT</v>
      </c>
      <c r="N44" s="8">
        <v>4</v>
      </c>
      <c r="O44" s="22">
        <v>92</v>
      </c>
      <c r="P44" s="22">
        <v>60</v>
      </c>
      <c r="Q44" s="3">
        <f>SUM(O44:P44)</f>
        <v>152</v>
      </c>
      <c r="R44" s="22">
        <v>1</v>
      </c>
      <c r="S44" s="6"/>
    </row>
    <row r="45" spans="1:19" ht="12.75">
      <c r="A45" s="3">
        <v>2</v>
      </c>
      <c r="B45" s="26" t="str">
        <f>DATABASE!B15</f>
        <v>Gašparík Pavol</v>
      </c>
      <c r="C45" s="26" t="str">
        <f>DATABASE!C17</f>
        <v>HLOHOVEC VIGA</v>
      </c>
      <c r="D45" s="8">
        <v>1</v>
      </c>
      <c r="E45" s="22">
        <v>91</v>
      </c>
      <c r="F45" s="22">
        <v>44</v>
      </c>
      <c r="G45" s="3">
        <f>SUM(E45:F45)</f>
        <v>135</v>
      </c>
      <c r="H45" s="22">
        <v>1</v>
      </c>
      <c r="I45" s="6"/>
      <c r="K45" s="3">
        <v>2</v>
      </c>
      <c r="L45" s="26" t="str">
        <f>DATABASE!B39</f>
        <v>Kríž Karol</v>
      </c>
      <c r="M45" s="26" t="str">
        <f>DATABASE!C41</f>
        <v>TRNAVA KONSTRUKT</v>
      </c>
      <c r="N45" s="8">
        <v>3</v>
      </c>
      <c r="O45" s="22">
        <v>85</v>
      </c>
      <c r="P45" s="22">
        <v>43</v>
      </c>
      <c r="Q45" s="3">
        <f>SUM(O45:P45)</f>
        <v>128</v>
      </c>
      <c r="R45" s="22">
        <v>1</v>
      </c>
      <c r="S45" s="6"/>
    </row>
    <row r="46" spans="1:19" ht="14.25">
      <c r="A46" s="3" t="s">
        <v>63</v>
      </c>
      <c r="B46" s="3" t="str">
        <f>DATABASE!B15</f>
        <v>Gašparík Pavol</v>
      </c>
      <c r="C46" s="3" t="str">
        <f>DATABASE!C18</f>
        <v>HLOHOVEC VIGA</v>
      </c>
      <c r="D46" s="8"/>
      <c r="E46" s="5">
        <f>SUM(E42:E45)</f>
        <v>366</v>
      </c>
      <c r="F46" s="5">
        <f>SUM(F42:F45)</f>
        <v>176</v>
      </c>
      <c r="G46" s="5">
        <f>SUM(G42:G45)</f>
        <v>542</v>
      </c>
      <c r="H46" s="5">
        <f>SUM(H42:H45)</f>
        <v>4</v>
      </c>
      <c r="I46" s="7">
        <f>SUM(E42:F45)</f>
        <v>542</v>
      </c>
      <c r="K46" s="3" t="s">
        <v>63</v>
      </c>
      <c r="L46" s="3" t="str">
        <f>DATABASE!B39</f>
        <v>Kríž Karol</v>
      </c>
      <c r="M46" s="3" t="str">
        <f>DATABASE!C42</f>
        <v>TRNAVA KONSTRUKT</v>
      </c>
      <c r="N46" s="8"/>
      <c r="O46" s="5">
        <f>SUM(O42:O45)</f>
        <v>353</v>
      </c>
      <c r="P46" s="5">
        <f>SUM(P42:P45)</f>
        <v>169</v>
      </c>
      <c r="Q46" s="5">
        <f>SUM(Q42:Q45)</f>
        <v>522</v>
      </c>
      <c r="R46" s="5">
        <f>SUM(R42:R45)</f>
        <v>8</v>
      </c>
      <c r="S46" s="7">
        <f>SUM(O42:P45)</f>
        <v>522</v>
      </c>
    </row>
    <row r="48" spans="1:19" ht="12.75">
      <c r="A48" s="3" t="s">
        <v>0</v>
      </c>
      <c r="B48" s="3" t="s">
        <v>57</v>
      </c>
      <c r="C48" s="3"/>
      <c r="D48" s="8" t="s">
        <v>58</v>
      </c>
      <c r="E48" s="3" t="s">
        <v>59</v>
      </c>
      <c r="F48" s="3" t="s">
        <v>60</v>
      </c>
      <c r="G48" s="3" t="s">
        <v>61</v>
      </c>
      <c r="H48" s="3" t="s">
        <v>62</v>
      </c>
      <c r="I48" s="6"/>
      <c r="K48" s="3" t="s">
        <v>0</v>
      </c>
      <c r="L48" s="3" t="s">
        <v>57</v>
      </c>
      <c r="M48" s="3" t="s">
        <v>2</v>
      </c>
      <c r="N48" s="8" t="s">
        <v>58</v>
      </c>
      <c r="O48" s="3" t="s">
        <v>59</v>
      </c>
      <c r="P48" s="3" t="s">
        <v>60</v>
      </c>
      <c r="Q48" s="3" t="s">
        <v>61</v>
      </c>
      <c r="R48" s="3" t="s">
        <v>62</v>
      </c>
      <c r="S48" s="6"/>
    </row>
    <row r="49" spans="1:19" ht="12.75">
      <c r="A49" s="3">
        <v>3</v>
      </c>
      <c r="B49" s="3" t="str">
        <f>DATABASE!B16</f>
        <v>Zátura Ondrej</v>
      </c>
      <c r="C49" s="3" t="str">
        <f>DATABASE!C14</f>
        <v>HLOHOVEC VIGA</v>
      </c>
      <c r="D49" s="8">
        <v>4</v>
      </c>
      <c r="E49" s="22">
        <v>96</v>
      </c>
      <c r="F49" s="22">
        <v>45</v>
      </c>
      <c r="G49" s="3">
        <f>SUM(E49:F49)</f>
        <v>141</v>
      </c>
      <c r="H49" s="22">
        <v>3</v>
      </c>
      <c r="I49" s="6"/>
      <c r="K49" s="3">
        <v>3</v>
      </c>
      <c r="L49" s="3" t="str">
        <f>DATABASE!B40</f>
        <v>Hanulák Roman</v>
      </c>
      <c r="M49" s="3" t="str">
        <f>DATABASE!C38</f>
        <v>TRNAVA KONSTRUKT</v>
      </c>
      <c r="N49" s="8">
        <v>2</v>
      </c>
      <c r="O49" s="22">
        <v>91</v>
      </c>
      <c r="P49" s="22">
        <v>26</v>
      </c>
      <c r="Q49" s="3">
        <f>SUM(O49:P49)</f>
        <v>117</v>
      </c>
      <c r="R49" s="22">
        <v>4</v>
      </c>
      <c r="S49" s="6"/>
    </row>
    <row r="50" spans="1:19" ht="12.75">
      <c r="A50" s="3">
        <v>3</v>
      </c>
      <c r="B50" s="26" t="str">
        <f>DATABASE!B16</f>
        <v>Zátura Ondrej</v>
      </c>
      <c r="C50" s="26" t="str">
        <f>DATABASE!C15</f>
        <v>HLOHOVEC VIGA</v>
      </c>
      <c r="D50" s="8">
        <v>3</v>
      </c>
      <c r="E50" s="22">
        <v>88</v>
      </c>
      <c r="F50" s="22">
        <v>48</v>
      </c>
      <c r="G50" s="3">
        <f>SUM(E50:F50)</f>
        <v>136</v>
      </c>
      <c r="H50" s="22">
        <v>1</v>
      </c>
      <c r="I50" s="6"/>
      <c r="K50" s="3">
        <v>3</v>
      </c>
      <c r="L50" s="26" t="str">
        <f>DATABASE!B40</f>
        <v>Hanulák Roman</v>
      </c>
      <c r="M50" s="26" t="str">
        <f>DATABASE!C39</f>
        <v>TRNAVA KONSTRUKT</v>
      </c>
      <c r="N50" s="8">
        <v>1</v>
      </c>
      <c r="O50" s="22">
        <v>98</v>
      </c>
      <c r="P50" s="22">
        <v>36</v>
      </c>
      <c r="Q50" s="3">
        <f>SUM(O50:P50)</f>
        <v>134</v>
      </c>
      <c r="R50" s="22">
        <v>2</v>
      </c>
      <c r="S50" s="6"/>
    </row>
    <row r="51" spans="1:19" ht="12.75">
      <c r="A51" s="3">
        <v>3</v>
      </c>
      <c r="B51" s="26" t="str">
        <f>DATABASE!B16</f>
        <v>Zátura Ondrej</v>
      </c>
      <c r="C51" s="26" t="str">
        <f>DATABASE!C16</f>
        <v>HLOHOVEC VIGA</v>
      </c>
      <c r="D51" s="8">
        <v>1</v>
      </c>
      <c r="E51" s="22">
        <v>86</v>
      </c>
      <c r="F51" s="22">
        <v>48</v>
      </c>
      <c r="G51" s="3">
        <f>SUM(E51:F51)</f>
        <v>134</v>
      </c>
      <c r="H51" s="22">
        <v>0</v>
      </c>
      <c r="I51" s="6"/>
      <c r="K51" s="3">
        <v>3</v>
      </c>
      <c r="L51" s="26" t="str">
        <f>DATABASE!B40</f>
        <v>Hanulák Roman</v>
      </c>
      <c r="M51" s="26" t="str">
        <f>DATABASE!C40</f>
        <v>TRNAVA KONSTRUKT</v>
      </c>
      <c r="N51" s="8">
        <v>3</v>
      </c>
      <c r="O51" s="22">
        <v>90</v>
      </c>
      <c r="P51" s="22">
        <v>53</v>
      </c>
      <c r="Q51" s="3">
        <f>SUM(O51:P51)</f>
        <v>143</v>
      </c>
      <c r="R51" s="22">
        <v>1</v>
      </c>
      <c r="S51" s="6"/>
    </row>
    <row r="52" spans="1:19" ht="12.75">
      <c r="A52" s="3">
        <v>3</v>
      </c>
      <c r="B52" s="26" t="str">
        <f>DATABASE!B16</f>
        <v>Zátura Ondrej</v>
      </c>
      <c r="C52" s="26" t="str">
        <f>DATABASE!C17</f>
        <v>HLOHOVEC VIGA</v>
      </c>
      <c r="D52" s="8">
        <v>2</v>
      </c>
      <c r="E52" s="22">
        <v>97</v>
      </c>
      <c r="F52" s="22">
        <v>35</v>
      </c>
      <c r="G52" s="3">
        <f>SUM(E52:F52)</f>
        <v>132</v>
      </c>
      <c r="H52" s="22">
        <v>3</v>
      </c>
      <c r="I52" s="6"/>
      <c r="K52" s="3">
        <v>3</v>
      </c>
      <c r="L52" s="26" t="str">
        <f>DATABASE!B40</f>
        <v>Hanulák Roman</v>
      </c>
      <c r="M52" s="26" t="str">
        <f>DATABASE!C41</f>
        <v>TRNAVA KONSTRUKT</v>
      </c>
      <c r="N52" s="8">
        <v>4</v>
      </c>
      <c r="O52" s="22">
        <v>90</v>
      </c>
      <c r="P52" s="22">
        <v>44</v>
      </c>
      <c r="Q52" s="3">
        <f>SUM(O52:P52)</f>
        <v>134</v>
      </c>
      <c r="R52" s="22">
        <v>1</v>
      </c>
      <c r="S52" s="6"/>
    </row>
    <row r="53" spans="1:19" ht="14.25">
      <c r="A53" s="3" t="s">
        <v>63</v>
      </c>
      <c r="B53" s="3" t="str">
        <f>DATABASE!B16</f>
        <v>Zátura Ondrej</v>
      </c>
      <c r="C53" s="3" t="str">
        <f>DATABASE!C18</f>
        <v>HLOHOVEC VIGA</v>
      </c>
      <c r="D53" s="8"/>
      <c r="E53" s="5">
        <f>SUM(E49:E52)</f>
        <v>367</v>
      </c>
      <c r="F53" s="5">
        <f>SUM(F49:F52)</f>
        <v>176</v>
      </c>
      <c r="G53" s="5">
        <f>SUM(G49:G52)</f>
        <v>543</v>
      </c>
      <c r="H53" s="23">
        <f>SUM(H49:H52)</f>
        <v>7</v>
      </c>
      <c r="I53" s="7">
        <f>SUM(E49:F52)</f>
        <v>543</v>
      </c>
      <c r="K53" s="3" t="s">
        <v>63</v>
      </c>
      <c r="L53" s="3" t="str">
        <f>DATABASE!B40</f>
        <v>Hanulák Roman</v>
      </c>
      <c r="M53" s="3" t="str">
        <f>DATABASE!C42</f>
        <v>TRNAVA KONSTRUKT</v>
      </c>
      <c r="N53" s="8"/>
      <c r="O53" s="5">
        <f>SUM(O49:O52)</f>
        <v>369</v>
      </c>
      <c r="P53" s="5">
        <f>SUM(P49:P52)</f>
        <v>159</v>
      </c>
      <c r="Q53" s="5">
        <f>SUM(Q49:Q52)</f>
        <v>528</v>
      </c>
      <c r="R53" s="5">
        <f>SUM(R49:R52)</f>
        <v>8</v>
      </c>
      <c r="S53" s="7">
        <f>SUM(O49:P52)</f>
        <v>528</v>
      </c>
    </row>
    <row r="55" spans="1:19" ht="12.75">
      <c r="A55" s="3" t="s">
        <v>0</v>
      </c>
      <c r="B55" s="3" t="s">
        <v>57</v>
      </c>
      <c r="C55" s="3" t="s">
        <v>2</v>
      </c>
      <c r="D55" s="8" t="s">
        <v>58</v>
      </c>
      <c r="E55" s="3" t="s">
        <v>59</v>
      </c>
      <c r="F55" s="3" t="s">
        <v>60</v>
      </c>
      <c r="G55" s="3" t="s">
        <v>61</v>
      </c>
      <c r="H55" s="3" t="s">
        <v>62</v>
      </c>
      <c r="I55" s="6"/>
      <c r="K55" s="3" t="s">
        <v>0</v>
      </c>
      <c r="L55" s="3" t="s">
        <v>57</v>
      </c>
      <c r="M55" s="3" t="s">
        <v>2</v>
      </c>
      <c r="N55" s="8" t="s">
        <v>58</v>
      </c>
      <c r="O55" s="3" t="s">
        <v>59</v>
      </c>
      <c r="P55" s="3" t="s">
        <v>60</v>
      </c>
      <c r="Q55" s="3" t="s">
        <v>61</v>
      </c>
      <c r="R55" s="3" t="s">
        <v>62</v>
      </c>
      <c r="S55" s="6"/>
    </row>
    <row r="56" spans="1:19" ht="12.75">
      <c r="A56" s="3">
        <v>3</v>
      </c>
      <c r="B56" s="3" t="str">
        <f>DATABASE!B17</f>
        <v>Kadlečík Jaroslav</v>
      </c>
      <c r="C56" s="3" t="str">
        <f>DATABASE!C14</f>
        <v>HLOHOVEC VIGA</v>
      </c>
      <c r="D56" s="8">
        <v>1</v>
      </c>
      <c r="E56" s="22">
        <v>90</v>
      </c>
      <c r="F56" s="22">
        <v>42</v>
      </c>
      <c r="G56" s="3">
        <f>SUM(E56:F56)</f>
        <v>132</v>
      </c>
      <c r="H56" s="22">
        <v>1</v>
      </c>
      <c r="I56" s="6"/>
      <c r="K56" s="3">
        <v>3</v>
      </c>
      <c r="L56" s="3" t="str">
        <f>DATABASE!B41</f>
        <v>Macho Stanislav</v>
      </c>
      <c r="M56" s="3" t="str">
        <f>DATABASE!C38</f>
        <v>TRNAVA KONSTRUKT</v>
      </c>
      <c r="N56" s="8">
        <v>3</v>
      </c>
      <c r="O56" s="22">
        <v>89</v>
      </c>
      <c r="P56" s="22">
        <v>43</v>
      </c>
      <c r="Q56" s="3">
        <f>SUM(O56:P56)</f>
        <v>132</v>
      </c>
      <c r="R56" s="22">
        <v>2</v>
      </c>
      <c r="S56" s="6"/>
    </row>
    <row r="57" spans="1:19" ht="12.75">
      <c r="A57" s="3">
        <v>3</v>
      </c>
      <c r="B57" s="26" t="str">
        <f>DATABASE!B17</f>
        <v>Kadlečík Jaroslav</v>
      </c>
      <c r="C57" s="26" t="str">
        <f>DATABASE!C15</f>
        <v>HLOHOVEC VIGA</v>
      </c>
      <c r="D57" s="8">
        <v>2</v>
      </c>
      <c r="E57" s="22">
        <v>106</v>
      </c>
      <c r="F57" s="22">
        <v>61</v>
      </c>
      <c r="G57" s="3">
        <f>SUM(E57:F57)</f>
        <v>167</v>
      </c>
      <c r="H57" s="22">
        <v>0</v>
      </c>
      <c r="I57" s="6"/>
      <c r="K57" s="3">
        <v>3</v>
      </c>
      <c r="L57" s="26" t="str">
        <f>DATABASE!B41</f>
        <v>Macho Stanislav</v>
      </c>
      <c r="M57" s="26" t="str">
        <f>DATABASE!C39</f>
        <v>TRNAVA KONSTRUKT</v>
      </c>
      <c r="N57" s="8">
        <v>4</v>
      </c>
      <c r="O57" s="22">
        <v>96</v>
      </c>
      <c r="P57" s="22">
        <v>44</v>
      </c>
      <c r="Q57" s="3">
        <f>SUM(O57:P57)</f>
        <v>140</v>
      </c>
      <c r="R57" s="22">
        <v>1</v>
      </c>
      <c r="S57" s="6"/>
    </row>
    <row r="58" spans="1:19" ht="12.75">
      <c r="A58" s="3">
        <v>3</v>
      </c>
      <c r="B58" s="26" t="str">
        <f>DATABASE!B17</f>
        <v>Kadlečík Jaroslav</v>
      </c>
      <c r="C58" s="26" t="str">
        <f>DATABASE!C16</f>
        <v>HLOHOVEC VIGA</v>
      </c>
      <c r="D58" s="8">
        <v>4</v>
      </c>
      <c r="E58" s="22">
        <v>78</v>
      </c>
      <c r="F58" s="22">
        <v>41</v>
      </c>
      <c r="G58" s="3">
        <f>SUM(E58:F58)</f>
        <v>119</v>
      </c>
      <c r="H58" s="22">
        <v>2</v>
      </c>
      <c r="I58" s="6"/>
      <c r="K58" s="3">
        <v>3</v>
      </c>
      <c r="L58" s="26" t="str">
        <f>DATABASE!B41</f>
        <v>Macho Stanislav</v>
      </c>
      <c r="M58" s="26" t="str">
        <f>DATABASE!C40</f>
        <v>TRNAVA KONSTRUKT</v>
      </c>
      <c r="N58" s="8">
        <v>2</v>
      </c>
      <c r="O58" s="22">
        <v>77</v>
      </c>
      <c r="P58" s="22">
        <v>53</v>
      </c>
      <c r="Q58" s="3">
        <f>SUM(O58:P58)</f>
        <v>130</v>
      </c>
      <c r="R58" s="22">
        <v>0</v>
      </c>
      <c r="S58" s="6"/>
    </row>
    <row r="59" spans="1:19" ht="12.75">
      <c r="A59" s="3">
        <v>3</v>
      </c>
      <c r="B59" s="26" t="str">
        <f>DATABASE!B17</f>
        <v>Kadlečík Jaroslav</v>
      </c>
      <c r="C59" s="26" t="str">
        <f>DATABASE!C17</f>
        <v>HLOHOVEC VIGA</v>
      </c>
      <c r="D59" s="8">
        <v>3</v>
      </c>
      <c r="E59" s="22">
        <v>102</v>
      </c>
      <c r="F59" s="22">
        <v>45</v>
      </c>
      <c r="G59" s="3">
        <f>SUM(E59:F59)</f>
        <v>147</v>
      </c>
      <c r="H59" s="22">
        <v>2</v>
      </c>
      <c r="I59" s="6"/>
      <c r="K59" s="3">
        <v>3</v>
      </c>
      <c r="L59" s="26" t="str">
        <f>DATABASE!B41</f>
        <v>Macho Stanislav</v>
      </c>
      <c r="M59" s="26" t="str">
        <f>DATABASE!C41</f>
        <v>TRNAVA KONSTRUKT</v>
      </c>
      <c r="N59" s="8">
        <v>1</v>
      </c>
      <c r="O59" s="22">
        <v>90</v>
      </c>
      <c r="P59" s="22">
        <v>45</v>
      </c>
      <c r="Q59" s="3">
        <f>SUM(O59:P59)</f>
        <v>135</v>
      </c>
      <c r="R59" s="22">
        <v>0</v>
      </c>
      <c r="S59" s="6"/>
    </row>
    <row r="60" spans="1:19" ht="15" thickBot="1">
      <c r="A60" s="3" t="s">
        <v>63</v>
      </c>
      <c r="B60" s="3" t="str">
        <f>DATABASE!B17</f>
        <v>Kadlečík Jaroslav</v>
      </c>
      <c r="C60" s="12" t="str">
        <f>DATABASE!C18</f>
        <v>HLOHOVEC VIGA</v>
      </c>
      <c r="D60" s="27"/>
      <c r="E60" s="13">
        <f>SUM(E56:E59)</f>
        <v>376</v>
      </c>
      <c r="F60" s="13">
        <f>SUM(F56:F59)</f>
        <v>189</v>
      </c>
      <c r="G60" s="13">
        <f>SUM(G56:G59)</f>
        <v>565</v>
      </c>
      <c r="H60" s="13">
        <f>SUM(H56:H59)</f>
        <v>5</v>
      </c>
      <c r="I60" s="7">
        <f>SUM(E56:F59)</f>
        <v>565</v>
      </c>
      <c r="K60" s="3" t="s">
        <v>63</v>
      </c>
      <c r="L60" s="3" t="str">
        <f>DATABASE!B41</f>
        <v>Macho Stanislav</v>
      </c>
      <c r="M60" s="12" t="str">
        <f>DATABASE!C42</f>
        <v>TRNAVA KONSTRUKT</v>
      </c>
      <c r="N60" s="27"/>
      <c r="O60" s="13">
        <f>SUM(O56:O59)</f>
        <v>352</v>
      </c>
      <c r="P60" s="13">
        <f>SUM(P56:P59)</f>
        <v>185</v>
      </c>
      <c r="Q60" s="13">
        <f>SUM(Q56:Q59)</f>
        <v>537</v>
      </c>
      <c r="R60" s="13">
        <f>SUM(R56:R59)</f>
        <v>3</v>
      </c>
      <c r="S60" s="7">
        <f>SUM(O56:P59)</f>
        <v>537</v>
      </c>
    </row>
    <row r="61" spans="1:19" s="18" customFormat="1" ht="18.75" thickBot="1">
      <c r="A61" s="14"/>
      <c r="B61" s="15"/>
      <c r="C61" s="16" t="str">
        <f>DATABASE!C19</f>
        <v>HLOHOVEC VIGA</v>
      </c>
      <c r="D61" s="17"/>
      <c r="E61" s="19">
        <f>SUM(E39,E46,E53,E60)</f>
        <v>1465</v>
      </c>
      <c r="F61" s="19">
        <f>SUM(F39,F46,F53,F60)</f>
        <v>689</v>
      </c>
      <c r="G61" s="19">
        <f>SUM(E61:F61)</f>
        <v>2154</v>
      </c>
      <c r="H61" s="20">
        <f>SUM(H39,H46,H53,H60)</f>
        <v>25</v>
      </c>
      <c r="I61" s="14">
        <f>SUM(I39,I46,I53,I60)</f>
        <v>2154</v>
      </c>
      <c r="K61" s="14"/>
      <c r="L61" s="14"/>
      <c r="M61" s="16" t="str">
        <f>DATABASE!C43</f>
        <v>TRNAVA KONSTRUKT</v>
      </c>
      <c r="N61" s="17"/>
      <c r="O61" s="19">
        <f>SUM(O39,O46,O53,O60)</f>
        <v>1409</v>
      </c>
      <c r="P61" s="19">
        <f>SUM(P39,P46,P53,P60)</f>
        <v>667</v>
      </c>
      <c r="Q61" s="19">
        <f>SUM(O61:P61)</f>
        <v>2076</v>
      </c>
      <c r="R61" s="20">
        <f>SUM(R39,R46,R53,R60)</f>
        <v>31</v>
      </c>
      <c r="S61" s="14">
        <f>SUM(S39,S46,S53,S60)</f>
        <v>2076</v>
      </c>
    </row>
    <row r="63" spans="1:14" s="4" customFormat="1" ht="12.75">
      <c r="A63" s="8"/>
      <c r="B63" s="8" t="s">
        <v>64</v>
      </c>
      <c r="C63" s="8" t="s">
        <v>65</v>
      </c>
      <c r="D63" s="8" t="s">
        <v>66</v>
      </c>
      <c r="K63" s="8"/>
      <c r="L63" s="8" t="s">
        <v>64</v>
      </c>
      <c r="M63" s="8" t="s">
        <v>65</v>
      </c>
      <c r="N63" s="8" t="s">
        <v>66</v>
      </c>
    </row>
    <row r="64" spans="1:14" ht="12.75">
      <c r="A64" s="3">
        <v>1</v>
      </c>
      <c r="B64" s="3" t="s">
        <v>51</v>
      </c>
      <c r="C64" s="3" t="s">
        <v>45</v>
      </c>
      <c r="D64" s="8">
        <v>31</v>
      </c>
      <c r="K64" s="3">
        <v>1</v>
      </c>
      <c r="L64" s="3" t="s">
        <v>72</v>
      </c>
      <c r="M64" s="3" t="s">
        <v>98</v>
      </c>
      <c r="N64" s="8">
        <v>31</v>
      </c>
    </row>
    <row r="65" spans="1:14" ht="12.75">
      <c r="A65" s="3">
        <v>2</v>
      </c>
      <c r="B65" s="3"/>
      <c r="C65" s="3"/>
      <c r="D65" s="8"/>
      <c r="K65" s="3">
        <v>2</v>
      </c>
      <c r="L65" s="3"/>
      <c r="M65" s="3"/>
      <c r="N65" s="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11.140625" style="72" bestFit="1" customWidth="1"/>
    <col min="2" max="2" width="14.8515625" style="72" bestFit="1" customWidth="1"/>
    <col min="3" max="3" width="24.421875" style="72" bestFit="1" customWidth="1"/>
    <col min="4" max="4" width="2.57421875" style="72" bestFit="1" customWidth="1"/>
    <col min="5" max="5" width="11.421875" style="72" bestFit="1" customWidth="1"/>
    <col min="6" max="6" width="10.57421875" style="72" bestFit="1" customWidth="1"/>
    <col min="7" max="7" width="14.57421875" style="4" bestFit="1" customWidth="1"/>
    <col min="8" max="8" width="8.8515625" style="72" bestFit="1" customWidth="1"/>
    <col min="9" max="16384" width="9.140625" style="71" customWidth="1"/>
  </cols>
  <sheetData>
    <row r="1" spans="1:8" s="69" customFormat="1" ht="15.75">
      <c r="A1" s="8" t="s">
        <v>0</v>
      </c>
      <c r="B1" s="73" t="s">
        <v>67</v>
      </c>
      <c r="C1" s="74" t="s">
        <v>2</v>
      </c>
      <c r="D1" s="75"/>
      <c r="E1" s="73" t="s">
        <v>59</v>
      </c>
      <c r="F1" s="73" t="s">
        <v>60</v>
      </c>
      <c r="G1" s="73" t="s">
        <v>68</v>
      </c>
      <c r="H1" s="73" t="s">
        <v>62</v>
      </c>
    </row>
    <row r="2" spans="1:8" ht="15.75">
      <c r="A2" s="70">
        <v>3</v>
      </c>
      <c r="B2" s="76">
        <v>1</v>
      </c>
      <c r="C2" s="77" t="str">
        <f>ZAPIS!C61</f>
        <v>HLOHOVEC VIGA</v>
      </c>
      <c r="D2" s="78">
        <f>ZAPIS!D61</f>
        <v>0</v>
      </c>
      <c r="E2" s="76">
        <f>ZAPIS!E61</f>
        <v>1465</v>
      </c>
      <c r="F2" s="76">
        <f>ZAPIS!F61</f>
        <v>689</v>
      </c>
      <c r="G2" s="73">
        <f>ZAPIS!G61</f>
        <v>2154</v>
      </c>
      <c r="H2" s="76">
        <f>ZAPIS!H61</f>
        <v>25</v>
      </c>
    </row>
    <row r="3" spans="1:8" ht="15.75">
      <c r="A3" s="70">
        <v>2</v>
      </c>
      <c r="B3" s="76">
        <v>2</v>
      </c>
      <c r="C3" s="77" t="str">
        <f>ZAPIS!M28</f>
        <v>ROKYCANY BEDŘICH</v>
      </c>
      <c r="D3" s="78">
        <f>ZAPIS!N28</f>
        <v>0</v>
      </c>
      <c r="E3" s="76">
        <f>ZAPIS!O28</f>
        <v>1453</v>
      </c>
      <c r="F3" s="76">
        <f>ZAPIS!P28</f>
        <v>657</v>
      </c>
      <c r="G3" s="73">
        <f>ZAPIS!Q28</f>
        <v>2110</v>
      </c>
      <c r="H3" s="76">
        <f>ZAPIS!R28</f>
        <v>28</v>
      </c>
    </row>
    <row r="4" spans="1:8" ht="15.75">
      <c r="A4" s="70">
        <v>4</v>
      </c>
      <c r="B4" s="76">
        <v>3</v>
      </c>
      <c r="C4" s="77" t="str">
        <f>ZAPIS!M61</f>
        <v>TRNAVA KONSTRUKT</v>
      </c>
      <c r="D4" s="78">
        <f>ZAPIS!N61</f>
        <v>0</v>
      </c>
      <c r="E4" s="76">
        <f>ZAPIS!O61</f>
        <v>1409</v>
      </c>
      <c r="F4" s="76">
        <f>ZAPIS!P61</f>
        <v>667</v>
      </c>
      <c r="G4" s="73">
        <f>ZAPIS!Q61</f>
        <v>2076</v>
      </c>
      <c r="H4" s="76">
        <f>ZAPIS!R61</f>
        <v>31</v>
      </c>
    </row>
    <row r="5" spans="1:8" ht="15.75">
      <c r="A5" s="70">
        <v>1</v>
      </c>
      <c r="B5" s="76">
        <v>4</v>
      </c>
      <c r="C5" s="77" t="str">
        <f>ZAPIS!C28</f>
        <v>NÁCHOD - KRÁKORÁCI</v>
      </c>
      <c r="D5" s="78">
        <f>ZAPIS!D28</f>
        <v>0</v>
      </c>
      <c r="E5" s="76">
        <f>ZAPIS!E28</f>
        <v>1423</v>
      </c>
      <c r="F5" s="76">
        <f>ZAPIS!F28</f>
        <v>638</v>
      </c>
      <c r="G5" s="73">
        <f>ZAPIS!G28</f>
        <v>2061</v>
      </c>
      <c r="H5" s="76">
        <f>ZAPIS!H28</f>
        <v>44</v>
      </c>
    </row>
  </sheetData>
  <sheetProtection/>
  <autoFilter ref="A1:H5">
    <sortState ref="A2:H5">
      <sortCondition descending="1" sortBy="value" ref="G2:G5"/>
      <sortCondition descending="1" sortBy="value" ref="F2:F5"/>
      <sortCondition sortBy="value" ref="H2:H5"/>
    </sortState>
  </autoFilter>
  <printOptions horizontalCentered="1"/>
  <pageMargins left="0.2362204724409449" right="0.2362204724409449" top="1.1811023622047245" bottom="0.7480314960629921" header="0.31496062992125984" footer="0.31496062992125984"/>
  <pageSetup orientation="landscape" paperSize="9" r:id="rId1"/>
  <headerFooter>
    <oddHeader>&amp;LKUŽELKY
7. ROČNÍK MMN&amp;CPOŘADÍ DRUŽSTEV&amp;RVALTICE 19.11.2016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1.140625" style="1" bestFit="1" customWidth="1"/>
    <col min="2" max="2" width="13.00390625" style="1" bestFit="1" customWidth="1"/>
    <col min="3" max="3" width="18.8515625" style="1" customWidth="1"/>
    <col min="4" max="4" width="19.7109375" style="1" customWidth="1"/>
    <col min="5" max="5" width="2.00390625" style="1" customWidth="1"/>
    <col min="6" max="6" width="10.140625" style="1" bestFit="1" customWidth="1"/>
    <col min="7" max="7" width="9.421875" style="1" bestFit="1" customWidth="1"/>
    <col min="8" max="8" width="13.28125" style="11" customWidth="1"/>
    <col min="9" max="9" width="7.8515625" style="1" bestFit="1" customWidth="1"/>
  </cols>
  <sheetData>
    <row r="1" spans="1:9" s="4" customFormat="1" ht="12.75">
      <c r="A1" s="10" t="s">
        <v>0</v>
      </c>
      <c r="B1" s="10" t="s">
        <v>67</v>
      </c>
      <c r="C1" s="10" t="s">
        <v>57</v>
      </c>
      <c r="D1" s="28" t="s">
        <v>2</v>
      </c>
      <c r="E1" s="30"/>
      <c r="F1" s="29" t="s">
        <v>59</v>
      </c>
      <c r="G1" s="10" t="s">
        <v>60</v>
      </c>
      <c r="H1" s="10" t="s">
        <v>101</v>
      </c>
      <c r="I1" s="10" t="s">
        <v>62</v>
      </c>
    </row>
    <row r="2" spans="1:9" ht="12.75">
      <c r="A2" s="65">
        <v>12</v>
      </c>
      <c r="B2" s="65">
        <v>1</v>
      </c>
      <c r="C2" s="65" t="str">
        <f>ZAPIS!L27</f>
        <v>Šilhavý Michal</v>
      </c>
      <c r="D2" s="66" t="str">
        <f>ZAPIS!M27</f>
        <v>ROKYCANY BEDŘICH</v>
      </c>
      <c r="E2" s="67">
        <f>ZAPIS!N27</f>
        <v>0</v>
      </c>
      <c r="F2" s="68">
        <f>ZAPIS!O27</f>
        <v>395</v>
      </c>
      <c r="G2" s="65">
        <f>ZAPIS!P27</f>
        <v>190</v>
      </c>
      <c r="H2" s="10">
        <f>ZAPIS!Q27</f>
        <v>585</v>
      </c>
      <c r="I2" s="65">
        <f>ZAPIS!R27</f>
        <v>1</v>
      </c>
    </row>
    <row r="3" spans="1:9" ht="12.75">
      <c r="A3" s="65">
        <v>8</v>
      </c>
      <c r="B3" s="65">
        <v>2</v>
      </c>
      <c r="C3" s="65" t="str">
        <f>ZAPIS!B60</f>
        <v>Kadlečík Jaroslav</v>
      </c>
      <c r="D3" s="66" t="str">
        <f>ZAPIS!C60</f>
        <v>HLOHOVEC VIGA</v>
      </c>
      <c r="E3" s="67">
        <f>ZAPIS!D60</f>
        <v>0</v>
      </c>
      <c r="F3" s="68">
        <f>ZAPIS!E60</f>
        <v>376</v>
      </c>
      <c r="G3" s="65">
        <f>ZAPIS!F60</f>
        <v>189</v>
      </c>
      <c r="H3" s="10">
        <f>ZAPIS!G60</f>
        <v>565</v>
      </c>
      <c r="I3" s="65">
        <f>ZAPIS!H60</f>
        <v>5</v>
      </c>
    </row>
    <row r="4" spans="1:9" ht="12.75">
      <c r="A4" s="65">
        <v>7</v>
      </c>
      <c r="B4" s="65">
        <v>3</v>
      </c>
      <c r="C4" s="65" t="str">
        <f>ZAPIS!B53</f>
        <v>Zátura Ondrej</v>
      </c>
      <c r="D4" s="66" t="str">
        <f>ZAPIS!C53</f>
        <v>HLOHOVEC VIGA</v>
      </c>
      <c r="E4" s="67">
        <f>ZAPIS!D53</f>
        <v>0</v>
      </c>
      <c r="F4" s="68">
        <f>ZAPIS!E53</f>
        <v>367</v>
      </c>
      <c r="G4" s="65">
        <f>ZAPIS!F53</f>
        <v>176</v>
      </c>
      <c r="H4" s="10">
        <f>ZAPIS!G53</f>
        <v>543</v>
      </c>
      <c r="I4" s="65">
        <f>ZAPIS!H53</f>
        <v>7</v>
      </c>
    </row>
    <row r="5" spans="1:9" ht="12.75">
      <c r="A5" s="65">
        <v>6</v>
      </c>
      <c r="B5" s="65">
        <v>4</v>
      </c>
      <c r="C5" s="65" t="str">
        <f>ZAPIS!B46</f>
        <v>Gašparík Pavol</v>
      </c>
      <c r="D5" s="66" t="str">
        <f>ZAPIS!C46</f>
        <v>HLOHOVEC VIGA</v>
      </c>
      <c r="E5" s="67">
        <f>ZAPIS!D46</f>
        <v>0</v>
      </c>
      <c r="F5" s="68">
        <f>ZAPIS!E46</f>
        <v>366</v>
      </c>
      <c r="G5" s="65">
        <f>ZAPIS!F46</f>
        <v>176</v>
      </c>
      <c r="H5" s="10">
        <f>ZAPIS!G46</f>
        <v>542</v>
      </c>
      <c r="I5" s="65">
        <f>ZAPIS!H46</f>
        <v>4</v>
      </c>
    </row>
    <row r="6" spans="1:9" ht="12.75">
      <c r="A6" s="65">
        <v>16</v>
      </c>
      <c r="B6" s="65">
        <v>6</v>
      </c>
      <c r="C6" s="65" t="str">
        <f>ZAPIS!L60</f>
        <v>Macho Stanislav</v>
      </c>
      <c r="D6" s="66" t="str">
        <f>ZAPIS!M60</f>
        <v>TRNAVA KONSTRUKT</v>
      </c>
      <c r="E6" s="67">
        <f>ZAPIS!N60</f>
        <v>0</v>
      </c>
      <c r="F6" s="68">
        <f>ZAPIS!O60</f>
        <v>352</v>
      </c>
      <c r="G6" s="65">
        <f>ZAPIS!P60</f>
        <v>185</v>
      </c>
      <c r="H6" s="10">
        <f>ZAPIS!Q60</f>
        <v>537</v>
      </c>
      <c r="I6" s="65">
        <f>ZAPIS!R60</f>
        <v>3</v>
      </c>
    </row>
    <row r="7" spans="1:9" ht="12.75">
      <c r="A7" s="65">
        <v>1</v>
      </c>
      <c r="B7" s="65">
        <v>5</v>
      </c>
      <c r="C7" s="65" t="str">
        <f>ZAPIS!B6</f>
        <v>Trudič Pavel</v>
      </c>
      <c r="D7" s="66" t="str">
        <f>ZAPIS!C6</f>
        <v>NÁCHOD - KRÁKORÁCI</v>
      </c>
      <c r="E7" s="67">
        <f>ZAPIS!D6</f>
        <v>0</v>
      </c>
      <c r="F7" s="68">
        <f>ZAPIS!E6</f>
        <v>366</v>
      </c>
      <c r="G7" s="65">
        <f>ZAPIS!F6</f>
        <v>171</v>
      </c>
      <c r="H7" s="10">
        <f>ZAPIS!G6</f>
        <v>537</v>
      </c>
      <c r="I7" s="65">
        <f>ZAPIS!H6</f>
        <v>10</v>
      </c>
    </row>
    <row r="8" spans="1:9" ht="12.75">
      <c r="A8" s="65">
        <v>15</v>
      </c>
      <c r="B8" s="65">
        <v>7</v>
      </c>
      <c r="C8" s="65" t="str">
        <f>ZAPIS!L53</f>
        <v>Hanulák Roman</v>
      </c>
      <c r="D8" s="66" t="str">
        <f>ZAPIS!M53</f>
        <v>TRNAVA KONSTRUKT</v>
      </c>
      <c r="E8" s="67">
        <f>ZAPIS!N53</f>
        <v>0</v>
      </c>
      <c r="F8" s="68">
        <f>ZAPIS!O53</f>
        <v>369</v>
      </c>
      <c r="G8" s="65">
        <f>ZAPIS!P53</f>
        <v>159</v>
      </c>
      <c r="H8" s="10">
        <f>ZAPIS!Q53</f>
        <v>528</v>
      </c>
      <c r="I8" s="65">
        <f>ZAPIS!R53</f>
        <v>8</v>
      </c>
    </row>
    <row r="9" spans="1:9" ht="12.75">
      <c r="A9" s="65">
        <v>3</v>
      </c>
      <c r="B9" s="65">
        <v>8</v>
      </c>
      <c r="C9" s="65" t="str">
        <f>ZAPIS!B20</f>
        <v>Trudič Petr ml.</v>
      </c>
      <c r="D9" s="66" t="str">
        <f>ZAPIS!C20</f>
        <v>NÁCHOD - KRÁKORÁCI</v>
      </c>
      <c r="E9" s="67">
        <f>ZAPIS!D20</f>
        <v>0</v>
      </c>
      <c r="F9" s="68">
        <f>ZAPIS!E20</f>
        <v>365</v>
      </c>
      <c r="G9" s="65">
        <f>ZAPIS!F20</f>
        <v>160</v>
      </c>
      <c r="H9" s="10">
        <f>ZAPIS!G20</f>
        <v>525</v>
      </c>
      <c r="I9" s="65">
        <f>ZAPIS!H20</f>
        <v>10</v>
      </c>
    </row>
    <row r="10" spans="1:9" ht="12.75">
      <c r="A10" s="65">
        <v>11</v>
      </c>
      <c r="B10" s="65">
        <v>9</v>
      </c>
      <c r="C10" s="65" t="str">
        <f>ZAPIS!L20</f>
        <v>Skočil Michael (host)</v>
      </c>
      <c r="D10" s="66" t="str">
        <f>ZAPIS!M20</f>
        <v>ROKYCANY BEDŘICH</v>
      </c>
      <c r="E10" s="67">
        <f>ZAPIS!N20</f>
        <v>0</v>
      </c>
      <c r="F10" s="68">
        <f>ZAPIS!O20</f>
        <v>365</v>
      </c>
      <c r="G10" s="65">
        <f>ZAPIS!P20</f>
        <v>159</v>
      </c>
      <c r="H10" s="10">
        <f>ZAPIS!Q20</f>
        <v>524</v>
      </c>
      <c r="I10" s="65">
        <f>ZAPIS!R20</f>
        <v>10</v>
      </c>
    </row>
    <row r="11" spans="1:9" ht="12.75">
      <c r="A11" s="65">
        <v>14</v>
      </c>
      <c r="B11" s="65">
        <v>10</v>
      </c>
      <c r="C11" s="65" t="str">
        <f>ZAPIS!L46</f>
        <v>Kríž Karol</v>
      </c>
      <c r="D11" s="66" t="str">
        <f>ZAPIS!M46</f>
        <v>TRNAVA KONSTRUKT</v>
      </c>
      <c r="E11" s="67">
        <f>ZAPIS!N46</f>
        <v>0</v>
      </c>
      <c r="F11" s="68">
        <f>ZAPIS!O46</f>
        <v>353</v>
      </c>
      <c r="G11" s="65">
        <f>ZAPIS!P46</f>
        <v>169</v>
      </c>
      <c r="H11" s="10">
        <f>ZAPIS!Q46</f>
        <v>522</v>
      </c>
      <c r="I11" s="65">
        <f>ZAPIS!R46</f>
        <v>8</v>
      </c>
    </row>
    <row r="12" spans="1:9" ht="12.75">
      <c r="A12" s="65">
        <v>10</v>
      </c>
      <c r="B12" s="65">
        <v>11</v>
      </c>
      <c r="C12" s="65" t="str">
        <f>ZAPIS!L13</f>
        <v>Benýr Ladislav</v>
      </c>
      <c r="D12" s="66" t="str">
        <f>ZAPIS!M13</f>
        <v>ROKYCANY BEDŘICH</v>
      </c>
      <c r="E12" s="67">
        <f>ZAPIS!N13</f>
        <v>0</v>
      </c>
      <c r="F12" s="68">
        <f>ZAPIS!O13</f>
        <v>355</v>
      </c>
      <c r="G12" s="65">
        <f>ZAPIS!P13</f>
        <v>164</v>
      </c>
      <c r="H12" s="10">
        <f>ZAPIS!Q13</f>
        <v>519</v>
      </c>
      <c r="I12" s="65">
        <f>ZAPIS!R13</f>
        <v>8</v>
      </c>
    </row>
    <row r="13" spans="1:9" ht="12.75">
      <c r="A13" s="65">
        <v>4</v>
      </c>
      <c r="B13" s="65">
        <v>12</v>
      </c>
      <c r="C13" s="65" t="str">
        <f>ZAPIS!B27</f>
        <v>Majer František (host)</v>
      </c>
      <c r="D13" s="66" t="str">
        <f>ZAPIS!C27</f>
        <v>NÁCHOD - KRÁKORÁCI</v>
      </c>
      <c r="E13" s="67">
        <f>ZAPIS!D27</f>
        <v>0</v>
      </c>
      <c r="F13" s="68">
        <f>ZAPIS!E27</f>
        <v>350</v>
      </c>
      <c r="G13" s="65">
        <f>ZAPIS!F27</f>
        <v>168</v>
      </c>
      <c r="H13" s="10">
        <f>ZAPIS!G27</f>
        <v>518</v>
      </c>
      <c r="I13" s="65">
        <f>ZAPIS!H27</f>
        <v>10</v>
      </c>
    </row>
    <row r="14" spans="1:9" ht="12.75">
      <c r="A14" s="65">
        <v>5</v>
      </c>
      <c r="B14" s="65">
        <v>13</v>
      </c>
      <c r="C14" s="65" t="str">
        <f>ZAPIS!B39</f>
        <v>Kusý Ľudovít</v>
      </c>
      <c r="D14" s="66" t="str">
        <f>ZAPIS!C39</f>
        <v>HLOHOVEC VIGA</v>
      </c>
      <c r="E14" s="67">
        <f>ZAPIS!D39</f>
        <v>0</v>
      </c>
      <c r="F14" s="68">
        <f>ZAPIS!E39</f>
        <v>356</v>
      </c>
      <c r="G14" s="65">
        <f>ZAPIS!F39</f>
        <v>148</v>
      </c>
      <c r="H14" s="10">
        <f>ZAPIS!G39</f>
        <v>504</v>
      </c>
      <c r="I14" s="65">
        <f>ZAPIS!H39</f>
        <v>9</v>
      </c>
    </row>
    <row r="15" spans="1:9" ht="12.75">
      <c r="A15" s="65">
        <v>13</v>
      </c>
      <c r="B15" s="65">
        <v>14</v>
      </c>
      <c r="C15" s="65" t="str">
        <f>ZAPIS!L39</f>
        <v>Adamec Augustin</v>
      </c>
      <c r="D15" s="66" t="str">
        <f>ZAPIS!M39</f>
        <v>TRNAVA KONSTRUKT</v>
      </c>
      <c r="E15" s="67">
        <f>ZAPIS!N39</f>
        <v>0</v>
      </c>
      <c r="F15" s="68">
        <f>ZAPIS!O39</f>
        <v>335</v>
      </c>
      <c r="G15" s="65">
        <f>ZAPIS!P39</f>
        <v>154</v>
      </c>
      <c r="H15" s="10">
        <f>ZAPIS!Q39</f>
        <v>489</v>
      </c>
      <c r="I15" s="65">
        <f>ZAPIS!R39</f>
        <v>12</v>
      </c>
    </row>
    <row r="16" spans="1:9" ht="12.75">
      <c r="A16" s="65">
        <v>9</v>
      </c>
      <c r="B16" s="65">
        <v>15</v>
      </c>
      <c r="C16" s="65" t="str">
        <f>ZAPIS!L6</f>
        <v>Veselý Roman</v>
      </c>
      <c r="D16" s="66" t="str">
        <f>ZAPIS!M6</f>
        <v>ROKYCANY BEDŘICH</v>
      </c>
      <c r="E16" s="67">
        <f>ZAPIS!N6</f>
        <v>0</v>
      </c>
      <c r="F16" s="68">
        <f>ZAPIS!O6</f>
        <v>338</v>
      </c>
      <c r="G16" s="65">
        <f>ZAPIS!P6</f>
        <v>144</v>
      </c>
      <c r="H16" s="10">
        <f>ZAPIS!Q6</f>
        <v>482</v>
      </c>
      <c r="I16" s="65">
        <f>ZAPIS!R6</f>
        <v>9</v>
      </c>
    </row>
    <row r="17" spans="1:9" ht="12.75">
      <c r="A17" s="65">
        <v>2</v>
      </c>
      <c r="B17" s="65">
        <v>16</v>
      </c>
      <c r="C17" s="65" t="str">
        <f>ZAPIS!B13</f>
        <v>Probošt Lukáš</v>
      </c>
      <c r="D17" s="66" t="str">
        <f>ZAPIS!C13</f>
        <v>NÁCHOD - KRÁKORÁCI</v>
      </c>
      <c r="E17" s="67">
        <f>ZAPIS!D13</f>
        <v>0</v>
      </c>
      <c r="F17" s="68">
        <f>ZAPIS!E13</f>
        <v>342</v>
      </c>
      <c r="G17" s="65">
        <f>ZAPIS!F13</f>
        <v>139</v>
      </c>
      <c r="H17" s="10">
        <f>ZAPIS!G13</f>
        <v>481</v>
      </c>
      <c r="I17" s="65">
        <f>ZAPIS!H13</f>
        <v>14</v>
      </c>
    </row>
    <row r="18" ht="15.75">
      <c r="E18" s="21"/>
    </row>
  </sheetData>
  <sheetProtection/>
  <autoFilter ref="A1:I17">
    <sortState ref="A2:I18">
      <sortCondition descending="1" sortBy="value" ref="H2:H18"/>
      <sortCondition descending="1" sortBy="value" ref="G2:G18"/>
      <sortCondition sortBy="value" ref="I2:I18"/>
    </sortState>
  </autoFilter>
  <printOptions horizontalCentered="1"/>
  <pageMargins left="0.7086614173228347" right="0.7086614173228347" top="1.1811023622047245" bottom="0.7874015748031497" header="0.31496062992125984" footer="0.31496062992125984"/>
  <pageSetup orientation="landscape" paperSize="9" r:id="rId1"/>
  <headerFooter>
    <oddHeader>&amp;LKUŽELKY
7. ROČNÍK MMN&amp;CPOŘADÍ JEDNOTLIVCŮ&amp;RVALTICE 19.11.2016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28125" style="31" bestFit="1" customWidth="1"/>
    <col min="2" max="2" width="17.57421875" style="31" customWidth="1"/>
    <col min="3" max="3" width="23.28125" style="31" customWidth="1"/>
    <col min="4" max="4" width="6.421875" style="31" customWidth="1"/>
    <col min="5" max="5" width="9.140625" style="31" customWidth="1"/>
    <col min="6" max="9" width="19.00390625" style="59" bestFit="1" customWidth="1"/>
    <col min="10" max="11" width="9.140625" style="31" customWidth="1"/>
    <col min="12" max="12" width="18.421875" style="31" customWidth="1"/>
    <col min="13" max="13" width="19.421875" style="31" customWidth="1"/>
    <col min="14" max="14" width="9.57421875" style="31" bestFit="1" customWidth="1"/>
    <col min="15" max="15" width="23.28125" style="31" customWidth="1"/>
    <col min="16" max="16" width="14.00390625" style="31" bestFit="1" customWidth="1"/>
    <col min="17" max="17" width="8.421875" style="64" customWidth="1"/>
    <col min="18" max="16384" width="9.140625" style="31" customWidth="1"/>
  </cols>
  <sheetData>
    <row r="1" spans="1:18" ht="12">
      <c r="A1" s="37" t="s">
        <v>0</v>
      </c>
      <c r="B1" s="52" t="s">
        <v>1</v>
      </c>
      <c r="C1" s="37" t="s">
        <v>2</v>
      </c>
      <c r="D1" s="38"/>
      <c r="E1" s="38"/>
      <c r="F1" s="53" t="s">
        <v>27</v>
      </c>
      <c r="G1" s="53" t="s">
        <v>69</v>
      </c>
      <c r="H1" s="53" t="s">
        <v>70</v>
      </c>
      <c r="I1" s="53" t="s">
        <v>71</v>
      </c>
      <c r="L1" s="61" t="s">
        <v>80</v>
      </c>
      <c r="M1" s="32" t="s">
        <v>81</v>
      </c>
      <c r="N1" s="32" t="s">
        <v>82</v>
      </c>
      <c r="O1" s="32" t="s">
        <v>83</v>
      </c>
      <c r="P1" s="49"/>
      <c r="Q1" s="63" t="s">
        <v>100</v>
      </c>
      <c r="R1" s="32"/>
    </row>
    <row r="2" spans="1:18" ht="12">
      <c r="A2" s="39">
        <v>1</v>
      </c>
      <c r="B2" s="54" t="s">
        <v>77</v>
      </c>
      <c r="C2" s="39" t="s">
        <v>42</v>
      </c>
      <c r="F2" s="55" t="s">
        <v>14</v>
      </c>
      <c r="G2" s="56" t="s">
        <v>50</v>
      </c>
      <c r="H2" s="57" t="s">
        <v>6</v>
      </c>
      <c r="I2" s="56" t="s">
        <v>55</v>
      </c>
      <c r="L2" s="32" t="s">
        <v>45</v>
      </c>
      <c r="M2" s="32" t="s">
        <v>43</v>
      </c>
      <c r="N2" s="60">
        <v>15101</v>
      </c>
      <c r="O2" s="32"/>
      <c r="P2" s="32"/>
      <c r="Q2" s="63">
        <f>2016-R2</f>
        <v>75</v>
      </c>
      <c r="R2" s="62">
        <v>1941</v>
      </c>
    </row>
    <row r="3" spans="1:18" ht="12">
      <c r="A3" s="39">
        <v>2</v>
      </c>
      <c r="B3" s="54" t="s">
        <v>15</v>
      </c>
      <c r="C3" s="39" t="s">
        <v>42</v>
      </c>
      <c r="F3" s="55" t="s">
        <v>13</v>
      </c>
      <c r="G3" s="56" t="s">
        <v>51</v>
      </c>
      <c r="H3" s="57" t="s">
        <v>8</v>
      </c>
      <c r="I3" s="56" t="s">
        <v>53</v>
      </c>
      <c r="L3" s="45" t="s">
        <v>10</v>
      </c>
      <c r="M3" s="45" t="s">
        <v>16</v>
      </c>
      <c r="N3" s="44">
        <v>19629</v>
      </c>
      <c r="O3" s="46" t="s">
        <v>78</v>
      </c>
      <c r="P3" s="48">
        <v>420776288230</v>
      </c>
      <c r="Q3" s="63">
        <f aca="true" t="shared" si="0" ref="Q3:Q26">2016-R3</f>
        <v>63</v>
      </c>
      <c r="R3" s="62">
        <v>1953</v>
      </c>
    </row>
    <row r="4" spans="1:18" ht="12">
      <c r="A4" s="39">
        <v>3</v>
      </c>
      <c r="B4" s="54" t="s">
        <v>11</v>
      </c>
      <c r="C4" s="39" t="s">
        <v>42</v>
      </c>
      <c r="F4" s="55" t="s">
        <v>12</v>
      </c>
      <c r="G4" s="56" t="s">
        <v>52</v>
      </c>
      <c r="H4" s="57" t="s">
        <v>9</v>
      </c>
      <c r="I4" s="56" t="s">
        <v>56</v>
      </c>
      <c r="L4" s="33" t="s">
        <v>8</v>
      </c>
      <c r="M4" s="34" t="s">
        <v>44</v>
      </c>
      <c r="N4" s="35">
        <v>19672</v>
      </c>
      <c r="O4" s="47" t="s">
        <v>33</v>
      </c>
      <c r="P4" s="36">
        <v>420775606966</v>
      </c>
      <c r="Q4" s="63">
        <f t="shared" si="0"/>
        <v>63</v>
      </c>
      <c r="R4" s="62">
        <v>1953</v>
      </c>
    </row>
    <row r="5" spans="1:18" ht="12">
      <c r="A5" s="39">
        <v>4</v>
      </c>
      <c r="B5" s="54" t="s">
        <v>96</v>
      </c>
      <c r="C5" s="39" t="s">
        <v>42</v>
      </c>
      <c r="F5" s="55" t="s">
        <v>15</v>
      </c>
      <c r="G5" s="56" t="s">
        <v>49</v>
      </c>
      <c r="H5" s="57" t="s">
        <v>4</v>
      </c>
      <c r="I5" s="56" t="s">
        <v>54</v>
      </c>
      <c r="L5" s="32" t="s">
        <v>98</v>
      </c>
      <c r="M5" s="32" t="s">
        <v>40</v>
      </c>
      <c r="N5" s="60">
        <v>19906</v>
      </c>
      <c r="O5" s="32"/>
      <c r="P5" s="32"/>
      <c r="Q5" s="63">
        <f t="shared" si="0"/>
        <v>62</v>
      </c>
      <c r="R5" s="62">
        <v>1954</v>
      </c>
    </row>
    <row r="6" spans="1:18" ht="12">
      <c r="A6" s="39">
        <v>5</v>
      </c>
      <c r="B6" s="54"/>
      <c r="C6" s="39" t="s">
        <v>42</v>
      </c>
      <c r="F6" s="55" t="s">
        <v>11</v>
      </c>
      <c r="G6" s="56" t="s">
        <v>102</v>
      </c>
      <c r="H6" s="57" t="s">
        <v>3</v>
      </c>
      <c r="I6" s="56" t="s">
        <v>72</v>
      </c>
      <c r="L6" s="32" t="s">
        <v>47</v>
      </c>
      <c r="M6" s="32" t="s">
        <v>43</v>
      </c>
      <c r="N6" s="60">
        <v>20222</v>
      </c>
      <c r="O6" s="32"/>
      <c r="P6" s="32"/>
      <c r="Q6" s="63">
        <f t="shared" si="0"/>
        <v>61</v>
      </c>
      <c r="R6" s="62">
        <v>1955</v>
      </c>
    </row>
    <row r="7" spans="1:18" ht="12">
      <c r="A7" s="39">
        <v>6</v>
      </c>
      <c r="B7" s="54"/>
      <c r="C7" s="39" t="s">
        <v>42</v>
      </c>
      <c r="F7" s="55" t="s">
        <v>10</v>
      </c>
      <c r="G7" s="56" t="s">
        <v>45</v>
      </c>
      <c r="H7" s="57" t="s">
        <v>5</v>
      </c>
      <c r="I7" s="56" t="s">
        <v>97</v>
      </c>
      <c r="L7" s="33" t="s">
        <v>4</v>
      </c>
      <c r="M7" s="34" t="s">
        <v>44</v>
      </c>
      <c r="N7" s="35">
        <v>22218</v>
      </c>
      <c r="O7" s="46" t="s">
        <v>29</v>
      </c>
      <c r="P7" s="36">
        <v>420774196102</v>
      </c>
      <c r="Q7" s="63">
        <f t="shared" si="0"/>
        <v>56</v>
      </c>
      <c r="R7" s="62">
        <v>1960</v>
      </c>
    </row>
    <row r="8" spans="1:18" ht="12">
      <c r="A8" s="39">
        <v>7</v>
      </c>
      <c r="B8" s="54"/>
      <c r="C8" s="39" t="s">
        <v>42</v>
      </c>
      <c r="F8" s="56" t="s">
        <v>77</v>
      </c>
      <c r="G8" s="56" t="s">
        <v>46</v>
      </c>
      <c r="H8" s="57" t="s">
        <v>7</v>
      </c>
      <c r="I8" s="56" t="s">
        <v>76</v>
      </c>
      <c r="L8" s="33" t="s">
        <v>3</v>
      </c>
      <c r="M8" s="34" t="s">
        <v>44</v>
      </c>
      <c r="N8" s="35">
        <v>22587</v>
      </c>
      <c r="O8" s="46" t="s">
        <v>28</v>
      </c>
      <c r="P8" s="36">
        <v>420777196102</v>
      </c>
      <c r="Q8" s="63">
        <f t="shared" si="0"/>
        <v>55</v>
      </c>
      <c r="R8" s="62">
        <v>1961</v>
      </c>
    </row>
    <row r="9" spans="1:18" ht="12">
      <c r="A9" s="39">
        <v>8</v>
      </c>
      <c r="B9" s="54"/>
      <c r="C9" s="39" t="s">
        <v>42</v>
      </c>
      <c r="F9" s="56" t="s">
        <v>96</v>
      </c>
      <c r="G9" s="56" t="s">
        <v>48</v>
      </c>
      <c r="H9" s="56" t="s">
        <v>75</v>
      </c>
      <c r="I9" s="56" t="s">
        <v>76</v>
      </c>
      <c r="L9" s="33" t="s">
        <v>6</v>
      </c>
      <c r="M9" s="34" t="s">
        <v>44</v>
      </c>
      <c r="N9" s="35">
        <v>22690</v>
      </c>
      <c r="O9" s="46" t="s">
        <v>31</v>
      </c>
      <c r="P9" s="36">
        <v>420731640646</v>
      </c>
      <c r="Q9" s="63">
        <f t="shared" si="0"/>
        <v>54</v>
      </c>
      <c r="R9" s="62">
        <v>1962</v>
      </c>
    </row>
    <row r="10" spans="1:18" ht="12">
      <c r="A10" s="39">
        <v>9</v>
      </c>
      <c r="B10" s="54"/>
      <c r="C10" s="39" t="s">
        <v>42</v>
      </c>
      <c r="F10" s="56" t="s">
        <v>73</v>
      </c>
      <c r="G10" s="56" t="s">
        <v>74</v>
      </c>
      <c r="H10" s="56" t="s">
        <v>75</v>
      </c>
      <c r="I10" s="56" t="s">
        <v>76</v>
      </c>
      <c r="L10" s="32" t="s">
        <v>51</v>
      </c>
      <c r="M10" s="32" t="s">
        <v>43</v>
      </c>
      <c r="N10" s="60">
        <v>23210</v>
      </c>
      <c r="O10" s="32"/>
      <c r="P10" s="32"/>
      <c r="Q10" s="63">
        <f t="shared" si="0"/>
        <v>53</v>
      </c>
      <c r="R10" s="62">
        <v>1963</v>
      </c>
    </row>
    <row r="11" spans="1:18" ht="12">
      <c r="A11" s="39">
        <v>10</v>
      </c>
      <c r="B11" s="54"/>
      <c r="C11" s="39" t="s">
        <v>42</v>
      </c>
      <c r="F11" s="56" t="s">
        <v>73</v>
      </c>
      <c r="G11" s="56" t="s">
        <v>74</v>
      </c>
      <c r="H11" s="56" t="s">
        <v>75</v>
      </c>
      <c r="I11" s="56" t="s">
        <v>76</v>
      </c>
      <c r="L11" s="45" t="s">
        <v>13</v>
      </c>
      <c r="M11" s="45" t="s">
        <v>16</v>
      </c>
      <c r="N11" s="44">
        <v>23296</v>
      </c>
      <c r="O11" s="46" t="s">
        <v>34</v>
      </c>
      <c r="P11" s="48">
        <v>420603362982</v>
      </c>
      <c r="Q11" s="63">
        <f t="shared" si="0"/>
        <v>53</v>
      </c>
      <c r="R11" s="62">
        <v>1963</v>
      </c>
    </row>
    <row r="12" spans="1:18" ht="12">
      <c r="A12" s="40" t="s">
        <v>79</v>
      </c>
      <c r="B12" s="58"/>
      <c r="C12" s="38"/>
      <c r="F12" s="56" t="s">
        <v>73</v>
      </c>
      <c r="G12" s="56" t="s">
        <v>74</v>
      </c>
      <c r="H12" s="56" t="s">
        <v>75</v>
      </c>
      <c r="I12" s="56" t="s">
        <v>76</v>
      </c>
      <c r="L12" s="32" t="s">
        <v>48</v>
      </c>
      <c r="M12" s="32" t="s">
        <v>43</v>
      </c>
      <c r="N12" s="60">
        <v>24070</v>
      </c>
      <c r="O12" s="32"/>
      <c r="P12" s="32"/>
      <c r="Q12" s="63">
        <f t="shared" si="0"/>
        <v>51</v>
      </c>
      <c r="R12" s="62">
        <v>1965</v>
      </c>
    </row>
    <row r="13" spans="1:18" ht="12">
      <c r="A13" s="39" t="s">
        <v>0</v>
      </c>
      <c r="B13" s="54" t="s">
        <v>1</v>
      </c>
      <c r="C13" s="39" t="s">
        <v>2</v>
      </c>
      <c r="F13" s="56" t="s">
        <v>73</v>
      </c>
      <c r="G13" s="56" t="s">
        <v>74</v>
      </c>
      <c r="H13" s="56" t="s">
        <v>75</v>
      </c>
      <c r="I13" s="56" t="s">
        <v>76</v>
      </c>
      <c r="L13" s="32" t="s">
        <v>54</v>
      </c>
      <c r="M13" s="32" t="s">
        <v>40</v>
      </c>
      <c r="N13" s="60">
        <v>25129</v>
      </c>
      <c r="O13" s="32"/>
      <c r="P13" s="32"/>
      <c r="Q13" s="63">
        <f t="shared" si="0"/>
        <v>48</v>
      </c>
      <c r="R13" s="62">
        <v>1968</v>
      </c>
    </row>
    <row r="14" spans="1:18" ht="12">
      <c r="A14" s="39">
        <v>1</v>
      </c>
      <c r="B14" s="54" t="s">
        <v>45</v>
      </c>
      <c r="C14" s="39" t="s">
        <v>43</v>
      </c>
      <c r="F14" s="56" t="s">
        <v>73</v>
      </c>
      <c r="G14" s="56" t="s">
        <v>74</v>
      </c>
      <c r="H14" s="56" t="s">
        <v>75</v>
      </c>
      <c r="I14" s="56" t="s">
        <v>76</v>
      </c>
      <c r="L14" s="32" t="s">
        <v>53</v>
      </c>
      <c r="M14" s="32" t="s">
        <v>40</v>
      </c>
      <c r="N14" s="60">
        <v>25614</v>
      </c>
      <c r="O14" s="32"/>
      <c r="P14" s="32"/>
      <c r="Q14" s="63">
        <f t="shared" si="0"/>
        <v>46</v>
      </c>
      <c r="R14" s="62">
        <v>1970</v>
      </c>
    </row>
    <row r="15" spans="1:18" ht="12">
      <c r="A15" s="39">
        <v>2</v>
      </c>
      <c r="B15" s="54" t="s">
        <v>49</v>
      </c>
      <c r="C15" s="39" t="s">
        <v>43</v>
      </c>
      <c r="F15" s="56" t="s">
        <v>73</v>
      </c>
      <c r="G15" s="56" t="s">
        <v>74</v>
      </c>
      <c r="H15" s="56" t="s">
        <v>75</v>
      </c>
      <c r="I15" s="56" t="s">
        <v>76</v>
      </c>
      <c r="L15" s="32" t="s">
        <v>55</v>
      </c>
      <c r="M15" s="32" t="s">
        <v>40</v>
      </c>
      <c r="N15" s="60">
        <v>25752</v>
      </c>
      <c r="O15" s="32"/>
      <c r="P15" s="32"/>
      <c r="Q15" s="63">
        <f t="shared" si="0"/>
        <v>46</v>
      </c>
      <c r="R15" s="62">
        <v>1970</v>
      </c>
    </row>
    <row r="16" spans="1:18" ht="12">
      <c r="A16" s="39">
        <v>3</v>
      </c>
      <c r="B16" s="54" t="s">
        <v>48</v>
      </c>
      <c r="C16" s="39" t="s">
        <v>43</v>
      </c>
      <c r="F16" s="56" t="s">
        <v>73</v>
      </c>
      <c r="G16" s="56" t="s">
        <v>74</v>
      </c>
      <c r="H16" s="56" t="s">
        <v>75</v>
      </c>
      <c r="I16" s="56" t="s">
        <v>76</v>
      </c>
      <c r="L16" s="32" t="s">
        <v>49</v>
      </c>
      <c r="M16" s="32" t="s">
        <v>43</v>
      </c>
      <c r="N16" s="60">
        <v>26952</v>
      </c>
      <c r="O16" s="32"/>
      <c r="P16" s="32"/>
      <c r="Q16" s="63">
        <f t="shared" si="0"/>
        <v>43</v>
      </c>
      <c r="R16" s="62">
        <v>1973</v>
      </c>
    </row>
    <row r="17" spans="1:18" ht="12">
      <c r="A17" s="39">
        <v>4</v>
      </c>
      <c r="B17" s="54" t="s">
        <v>102</v>
      </c>
      <c r="C17" s="39" t="s">
        <v>43</v>
      </c>
      <c r="F17" s="56" t="s">
        <v>73</v>
      </c>
      <c r="G17" s="56" t="s">
        <v>74</v>
      </c>
      <c r="H17" s="56" t="s">
        <v>75</v>
      </c>
      <c r="I17" s="56" t="s">
        <v>76</v>
      </c>
      <c r="L17" s="32" t="s">
        <v>50</v>
      </c>
      <c r="M17" s="32" t="s">
        <v>43</v>
      </c>
      <c r="N17" s="60">
        <v>27334</v>
      </c>
      <c r="O17" s="32"/>
      <c r="P17" s="32"/>
      <c r="Q17" s="63">
        <f t="shared" si="0"/>
        <v>42</v>
      </c>
      <c r="R17" s="62">
        <v>1974</v>
      </c>
    </row>
    <row r="18" spans="1:18" ht="12">
      <c r="A18" s="39">
        <v>5</v>
      </c>
      <c r="B18" s="54"/>
      <c r="C18" s="39" t="s">
        <v>43</v>
      </c>
      <c r="F18" s="56" t="s">
        <v>73</v>
      </c>
      <c r="G18" s="56" t="s">
        <v>74</v>
      </c>
      <c r="H18" s="56" t="s">
        <v>75</v>
      </c>
      <c r="I18" s="56" t="s">
        <v>76</v>
      </c>
      <c r="L18" s="32" t="s">
        <v>99</v>
      </c>
      <c r="M18" s="32" t="s">
        <v>43</v>
      </c>
      <c r="N18" s="60">
        <v>27791</v>
      </c>
      <c r="O18" s="32"/>
      <c r="P18" s="32"/>
      <c r="Q18" s="63">
        <f t="shared" si="0"/>
        <v>40</v>
      </c>
      <c r="R18" s="62">
        <v>1976</v>
      </c>
    </row>
    <row r="19" spans="1:18" ht="12">
      <c r="A19" s="39">
        <v>6</v>
      </c>
      <c r="B19" s="54"/>
      <c r="C19" s="39" t="s">
        <v>43</v>
      </c>
      <c r="F19" s="56" t="s">
        <v>73</v>
      </c>
      <c r="G19" s="56" t="s">
        <v>74</v>
      </c>
      <c r="H19" s="56" t="s">
        <v>75</v>
      </c>
      <c r="I19" s="56" t="s">
        <v>76</v>
      </c>
      <c r="L19" s="45" t="s">
        <v>11</v>
      </c>
      <c r="M19" s="45" t="s">
        <v>16</v>
      </c>
      <c r="N19" s="44">
        <v>27946</v>
      </c>
      <c r="O19" s="45"/>
      <c r="P19" s="48"/>
      <c r="Q19" s="63">
        <f t="shared" si="0"/>
        <v>40</v>
      </c>
      <c r="R19" s="62">
        <v>1976</v>
      </c>
    </row>
    <row r="20" spans="1:18" ht="12">
      <c r="A20" s="39">
        <v>7</v>
      </c>
      <c r="B20" s="54"/>
      <c r="C20" s="39" t="s">
        <v>43</v>
      </c>
      <c r="F20" s="56" t="s">
        <v>73</v>
      </c>
      <c r="G20" s="56" t="s">
        <v>74</v>
      </c>
      <c r="H20" s="56" t="s">
        <v>75</v>
      </c>
      <c r="I20" s="56" t="s">
        <v>76</v>
      </c>
      <c r="L20" s="32" t="s">
        <v>72</v>
      </c>
      <c r="M20" s="32" t="s">
        <v>40</v>
      </c>
      <c r="N20" s="60">
        <v>29628</v>
      </c>
      <c r="O20" s="32"/>
      <c r="P20" s="32"/>
      <c r="Q20" s="63">
        <f t="shared" si="0"/>
        <v>35</v>
      </c>
      <c r="R20" s="62">
        <v>1981</v>
      </c>
    </row>
    <row r="21" spans="1:18" ht="12">
      <c r="A21" s="39">
        <v>8</v>
      </c>
      <c r="B21" s="54"/>
      <c r="C21" s="39" t="s">
        <v>43</v>
      </c>
      <c r="F21" s="56" t="s">
        <v>73</v>
      </c>
      <c r="G21" s="56" t="s">
        <v>74</v>
      </c>
      <c r="H21" s="56" t="s">
        <v>75</v>
      </c>
      <c r="I21" s="56" t="s">
        <v>76</v>
      </c>
      <c r="L21" s="33" t="s">
        <v>7</v>
      </c>
      <c r="M21" s="34" t="s">
        <v>44</v>
      </c>
      <c r="N21" s="35">
        <v>29828</v>
      </c>
      <c r="O21" s="46" t="s">
        <v>32</v>
      </c>
      <c r="P21" s="36">
        <v>420734567462</v>
      </c>
      <c r="Q21" s="63">
        <f t="shared" si="0"/>
        <v>35</v>
      </c>
      <c r="R21" s="62">
        <v>1981</v>
      </c>
    </row>
    <row r="22" spans="1:18" ht="12">
      <c r="A22" s="39">
        <v>9</v>
      </c>
      <c r="B22" s="54"/>
      <c r="C22" s="39" t="s">
        <v>43</v>
      </c>
      <c r="F22" s="56" t="s">
        <v>73</v>
      </c>
      <c r="G22" s="56" t="s">
        <v>74</v>
      </c>
      <c r="H22" s="56" t="s">
        <v>75</v>
      </c>
      <c r="I22" s="56" t="s">
        <v>76</v>
      </c>
      <c r="L22" s="33" t="s">
        <v>5</v>
      </c>
      <c r="M22" s="34" t="s">
        <v>44</v>
      </c>
      <c r="N22" s="35">
        <v>30009</v>
      </c>
      <c r="O22" s="46" t="s">
        <v>30</v>
      </c>
      <c r="P22" s="36">
        <v>420777000845</v>
      </c>
      <c r="Q22" s="63">
        <f t="shared" si="0"/>
        <v>34</v>
      </c>
      <c r="R22" s="62">
        <v>1982</v>
      </c>
    </row>
    <row r="23" spans="1:18" ht="12">
      <c r="A23" s="39">
        <v>10</v>
      </c>
      <c r="B23" s="54"/>
      <c r="C23" s="39" t="s">
        <v>43</v>
      </c>
      <c r="F23" s="56" t="s">
        <v>73</v>
      </c>
      <c r="G23" s="56" t="s">
        <v>74</v>
      </c>
      <c r="H23" s="56" t="s">
        <v>75</v>
      </c>
      <c r="I23" s="56" t="s">
        <v>76</v>
      </c>
      <c r="L23" s="32" t="s">
        <v>46</v>
      </c>
      <c r="M23" s="32" t="s">
        <v>43</v>
      </c>
      <c r="N23" s="60">
        <v>31802</v>
      </c>
      <c r="O23" s="32"/>
      <c r="P23" s="32"/>
      <c r="Q23" s="63">
        <f t="shared" si="0"/>
        <v>29</v>
      </c>
      <c r="R23" s="62">
        <v>1987</v>
      </c>
    </row>
    <row r="24" spans="1:18" ht="12">
      <c r="A24" s="40" t="s">
        <v>79</v>
      </c>
      <c r="B24" s="58"/>
      <c r="C24" s="38"/>
      <c r="F24" s="56" t="s">
        <v>73</v>
      </c>
      <c r="G24" s="56" t="s">
        <v>74</v>
      </c>
      <c r="H24" s="56" t="s">
        <v>75</v>
      </c>
      <c r="I24" s="56" t="s">
        <v>76</v>
      </c>
      <c r="L24" s="45" t="s">
        <v>15</v>
      </c>
      <c r="M24" s="45" t="s">
        <v>16</v>
      </c>
      <c r="N24" s="44">
        <v>33193</v>
      </c>
      <c r="O24" s="45"/>
      <c r="P24" s="48"/>
      <c r="Q24" s="63">
        <f t="shared" si="0"/>
        <v>26</v>
      </c>
      <c r="R24" s="62">
        <v>1990</v>
      </c>
    </row>
    <row r="25" spans="1:18" ht="12">
      <c r="A25" s="39" t="s">
        <v>0</v>
      </c>
      <c r="B25" s="54" t="s">
        <v>1</v>
      </c>
      <c r="C25" s="39" t="s">
        <v>2</v>
      </c>
      <c r="F25" s="56" t="s">
        <v>73</v>
      </c>
      <c r="G25" s="56" t="s">
        <v>74</v>
      </c>
      <c r="H25" s="56" t="s">
        <v>75</v>
      </c>
      <c r="I25" s="56" t="s">
        <v>76</v>
      </c>
      <c r="L25" s="45" t="s">
        <v>77</v>
      </c>
      <c r="M25" s="45" t="s">
        <v>16</v>
      </c>
      <c r="N25" s="44">
        <v>33927</v>
      </c>
      <c r="O25" s="45"/>
      <c r="P25" s="48"/>
      <c r="Q25" s="63">
        <f t="shared" si="0"/>
        <v>24</v>
      </c>
      <c r="R25" s="62">
        <v>1992</v>
      </c>
    </row>
    <row r="26" spans="1:18" ht="12">
      <c r="A26" s="39">
        <v>1</v>
      </c>
      <c r="B26" s="54" t="s">
        <v>7</v>
      </c>
      <c r="C26" s="39" t="s">
        <v>44</v>
      </c>
      <c r="F26" s="56" t="s">
        <v>73</v>
      </c>
      <c r="G26" s="56" t="s">
        <v>74</v>
      </c>
      <c r="H26" s="56" t="s">
        <v>75</v>
      </c>
      <c r="I26" s="56" t="s">
        <v>76</v>
      </c>
      <c r="L26" s="45" t="s">
        <v>96</v>
      </c>
      <c r="M26" s="45" t="s">
        <v>16</v>
      </c>
      <c r="N26" s="44"/>
      <c r="O26" s="45"/>
      <c r="P26" s="48"/>
      <c r="Q26" s="63"/>
      <c r="R26" s="32"/>
    </row>
    <row r="27" spans="1:9" ht="12">
      <c r="A27" s="39">
        <v>2</v>
      </c>
      <c r="B27" s="54" t="s">
        <v>6</v>
      </c>
      <c r="C27" s="39" t="s">
        <v>44</v>
      </c>
      <c r="F27" s="56" t="s">
        <v>73</v>
      </c>
      <c r="G27" s="56" t="s">
        <v>74</v>
      </c>
      <c r="H27" s="56" t="s">
        <v>75</v>
      </c>
      <c r="I27" s="56" t="s">
        <v>76</v>
      </c>
    </row>
    <row r="28" spans="1:9" ht="12">
      <c r="A28" s="39">
        <v>3</v>
      </c>
      <c r="B28" s="54" t="s">
        <v>9</v>
      </c>
      <c r="C28" s="39" t="s">
        <v>44</v>
      </c>
      <c r="F28" s="56" t="s">
        <v>73</v>
      </c>
      <c r="G28" s="56" t="s">
        <v>74</v>
      </c>
      <c r="H28" s="56" t="s">
        <v>75</v>
      </c>
      <c r="I28" s="56" t="s">
        <v>76</v>
      </c>
    </row>
    <row r="29" spans="1:9" ht="12">
      <c r="A29" s="39">
        <v>4</v>
      </c>
      <c r="B29" s="54" t="s">
        <v>5</v>
      </c>
      <c r="C29" s="39" t="s">
        <v>44</v>
      </c>
      <c r="F29" s="56" t="s">
        <v>73</v>
      </c>
      <c r="G29" s="56" t="s">
        <v>74</v>
      </c>
      <c r="H29" s="56" t="s">
        <v>75</v>
      </c>
      <c r="I29" s="56" t="s">
        <v>76</v>
      </c>
    </row>
    <row r="30" spans="1:9" ht="12">
      <c r="A30" s="39">
        <v>5</v>
      </c>
      <c r="B30" s="54"/>
      <c r="C30" s="39" t="s">
        <v>44</v>
      </c>
      <c r="F30" s="56" t="s">
        <v>73</v>
      </c>
      <c r="G30" s="56" t="s">
        <v>74</v>
      </c>
      <c r="H30" s="56" t="s">
        <v>75</v>
      </c>
      <c r="I30" s="56" t="s">
        <v>76</v>
      </c>
    </row>
    <row r="31" spans="1:9" ht="12">
      <c r="A31" s="39">
        <v>6</v>
      </c>
      <c r="B31" s="54"/>
      <c r="C31" s="39" t="s">
        <v>44</v>
      </c>
      <c r="F31" s="56" t="s">
        <v>73</v>
      </c>
      <c r="G31" s="56" t="s">
        <v>74</v>
      </c>
      <c r="H31" s="56" t="s">
        <v>75</v>
      </c>
      <c r="I31" s="56" t="s">
        <v>76</v>
      </c>
    </row>
    <row r="32" spans="1:3" ht="12">
      <c r="A32" s="39">
        <v>7</v>
      </c>
      <c r="B32" s="54"/>
      <c r="C32" s="39" t="s">
        <v>44</v>
      </c>
    </row>
    <row r="33" spans="1:3" ht="12">
      <c r="A33" s="39">
        <v>8</v>
      </c>
      <c r="B33" s="54"/>
      <c r="C33" s="39" t="s">
        <v>44</v>
      </c>
    </row>
    <row r="34" spans="1:3" ht="12">
      <c r="A34" s="39">
        <v>9</v>
      </c>
      <c r="B34" s="54"/>
      <c r="C34" s="39" t="s">
        <v>44</v>
      </c>
    </row>
    <row r="35" spans="1:15" ht="12">
      <c r="A35" s="39">
        <v>10</v>
      </c>
      <c r="B35" s="54"/>
      <c r="C35" s="39" t="s">
        <v>44</v>
      </c>
      <c r="L35" s="43" t="s">
        <v>26</v>
      </c>
      <c r="M35" s="32"/>
      <c r="O35" s="31" t="s">
        <v>95</v>
      </c>
    </row>
    <row r="36" spans="1:15" ht="12">
      <c r="A36" s="40" t="s">
        <v>79</v>
      </c>
      <c r="B36" s="58"/>
      <c r="C36" s="38"/>
      <c r="L36" s="32" t="s">
        <v>17</v>
      </c>
      <c r="M36" s="32"/>
      <c r="O36" s="50" t="s">
        <v>86</v>
      </c>
    </row>
    <row r="37" spans="1:15" ht="12">
      <c r="A37" s="39" t="s">
        <v>0</v>
      </c>
      <c r="B37" s="54" t="s">
        <v>1</v>
      </c>
      <c r="C37" s="39" t="s">
        <v>2</v>
      </c>
      <c r="L37" s="32" t="s">
        <v>18</v>
      </c>
      <c r="M37" s="32"/>
      <c r="O37" s="50" t="s">
        <v>87</v>
      </c>
    </row>
    <row r="38" spans="1:15" ht="12">
      <c r="A38" s="39">
        <v>1</v>
      </c>
      <c r="B38" s="54" t="s">
        <v>97</v>
      </c>
      <c r="C38" s="39" t="s">
        <v>40</v>
      </c>
      <c r="L38" s="32" t="s">
        <v>19</v>
      </c>
      <c r="M38" s="32"/>
      <c r="O38" s="50" t="s">
        <v>88</v>
      </c>
    </row>
    <row r="39" spans="1:15" ht="12">
      <c r="A39" s="39">
        <v>2</v>
      </c>
      <c r="B39" s="54" t="s">
        <v>56</v>
      </c>
      <c r="C39" s="39" t="s">
        <v>40</v>
      </c>
      <c r="L39" s="32" t="s">
        <v>20</v>
      </c>
      <c r="M39" s="32"/>
      <c r="O39" s="50" t="s">
        <v>89</v>
      </c>
    </row>
    <row r="40" spans="1:15" ht="12">
      <c r="A40" s="39">
        <v>3</v>
      </c>
      <c r="B40" s="54" t="s">
        <v>55</v>
      </c>
      <c r="C40" s="39" t="s">
        <v>40</v>
      </c>
      <c r="L40" s="32" t="s">
        <v>21</v>
      </c>
      <c r="M40" s="32"/>
      <c r="O40" s="50" t="s">
        <v>90</v>
      </c>
    </row>
    <row r="41" spans="1:15" ht="12">
      <c r="A41" s="39">
        <v>4</v>
      </c>
      <c r="B41" s="54" t="s">
        <v>54</v>
      </c>
      <c r="C41" s="39" t="s">
        <v>40</v>
      </c>
      <c r="L41" s="32" t="s">
        <v>22</v>
      </c>
      <c r="M41" s="32"/>
      <c r="O41" s="50" t="s">
        <v>91</v>
      </c>
    </row>
    <row r="42" spans="1:15" ht="12">
      <c r="A42" s="39">
        <v>5</v>
      </c>
      <c r="B42" s="54"/>
      <c r="C42" s="39" t="s">
        <v>40</v>
      </c>
      <c r="L42" s="32" t="s">
        <v>23</v>
      </c>
      <c r="M42" s="32"/>
      <c r="O42" s="50" t="s">
        <v>84</v>
      </c>
    </row>
    <row r="43" spans="1:15" ht="12">
      <c r="A43" s="39">
        <v>6</v>
      </c>
      <c r="B43" s="54"/>
      <c r="C43" s="39" t="s">
        <v>40</v>
      </c>
      <c r="L43" s="32" t="s">
        <v>24</v>
      </c>
      <c r="M43" s="32"/>
      <c r="O43" s="50" t="s">
        <v>94</v>
      </c>
    </row>
    <row r="44" spans="1:15" ht="12">
      <c r="A44" s="39">
        <v>7</v>
      </c>
      <c r="B44" s="54"/>
      <c r="C44" s="39" t="s">
        <v>40</v>
      </c>
      <c r="L44" s="32" t="s">
        <v>25</v>
      </c>
      <c r="M44" s="32"/>
      <c r="O44" s="50" t="s">
        <v>93</v>
      </c>
    </row>
    <row r="45" spans="1:15" ht="12">
      <c r="A45" s="39">
        <v>8</v>
      </c>
      <c r="B45" s="54"/>
      <c r="C45" s="39" t="s">
        <v>40</v>
      </c>
      <c r="L45" s="42" t="s">
        <v>41</v>
      </c>
      <c r="M45" s="32"/>
      <c r="O45" s="50" t="s">
        <v>85</v>
      </c>
    </row>
    <row r="46" spans="1:15" ht="12">
      <c r="A46" s="39">
        <v>9</v>
      </c>
      <c r="B46" s="54"/>
      <c r="C46" s="39" t="s">
        <v>40</v>
      </c>
      <c r="L46" s="41" t="s">
        <v>35</v>
      </c>
      <c r="M46" s="32"/>
      <c r="O46" s="50" t="s">
        <v>92</v>
      </c>
    </row>
    <row r="47" spans="1:15" ht="12">
      <c r="A47" s="39">
        <v>10</v>
      </c>
      <c r="B47" s="54"/>
      <c r="C47" s="39" t="s">
        <v>40</v>
      </c>
      <c r="L47" s="41" t="s">
        <v>36</v>
      </c>
      <c r="M47" s="32"/>
      <c r="O47" s="51"/>
    </row>
    <row r="48" spans="1:15" ht="12">
      <c r="A48" s="38"/>
      <c r="B48" s="38"/>
      <c r="C48" s="38"/>
      <c r="L48" s="41" t="s">
        <v>37</v>
      </c>
      <c r="M48" s="32"/>
      <c r="O48" s="51"/>
    </row>
    <row r="49" spans="1:15" ht="12">
      <c r="A49" s="38"/>
      <c r="B49" s="38"/>
      <c r="C49" s="38"/>
      <c r="L49" s="41" t="s">
        <v>38</v>
      </c>
      <c r="M49" s="32"/>
      <c r="O49" s="51"/>
    </row>
    <row r="50" spans="12:13" ht="12">
      <c r="L50" s="41" t="s">
        <v>39</v>
      </c>
      <c r="M50" s="32"/>
    </row>
  </sheetData>
  <sheetProtection/>
  <autoFilter ref="L1:R26"/>
  <dataValidations count="4">
    <dataValidation type="list" allowBlank="1" showInputMessage="1" showErrorMessage="1" sqref="B2:B11">
      <formula1>$F$2:$F$31</formula1>
    </dataValidation>
    <dataValidation type="list" allowBlank="1" showInputMessage="1" showErrorMessage="1" sqref="B14:B23">
      <formula1>$G$2:$G$31</formula1>
    </dataValidation>
    <dataValidation type="list" allowBlank="1" showInputMessage="1" showErrorMessage="1" sqref="B26:B35">
      <formula1>$H$2:$H$31</formula1>
    </dataValidation>
    <dataValidation type="list" allowBlank="1" showInputMessage="1" showErrorMessage="1" sqref="B38:B47">
      <formula1>$I$2:$I$31</formula1>
    </dataValidation>
  </dataValidations>
  <hyperlinks>
    <hyperlink ref="O8" r:id="rId1" display="mailto:ladislav.silhavy@seznam.cz"/>
    <hyperlink ref="O7" r:id="rId2" display="mailto:jarda.harry@seznam.cz"/>
    <hyperlink ref="O22" r:id="rId3" display="mailto:peklocert@seznam.cz"/>
    <hyperlink ref="O9" r:id="rId4" display="mailto:benladis@seznam.cz"/>
    <hyperlink ref="O21" r:id="rId5" display="mailto:r_veselac@seznam.cz"/>
    <hyperlink ref="O3" r:id="rId6" display="trudic@email.cz"/>
    <hyperlink ref="O11" r:id="rId7" display="vitakamenik@seznam.cz"/>
    <hyperlink ref="O38" r:id="rId8" display="ladislav.silhavy@seznam.cz;"/>
    <hyperlink ref="O37" r:id="rId9" display="jarda.harry@seznam.cz;"/>
    <hyperlink ref="O39" r:id="rId10" display="peklocert@seznam.cz;"/>
    <hyperlink ref="O36" r:id="rId11" display="benladis@seznam.cz;"/>
    <hyperlink ref="O41" r:id="rId12" display="r_veselac@seznam.cz;"/>
    <hyperlink ref="O45" r:id="rId13" display="trudic@email.cz;"/>
    <hyperlink ref="O46" r:id="rId14" display="vitakamenik@seznam.cz;"/>
    <hyperlink ref="O42" r:id="rId15" display="sistek.petr@centrum.cz;"/>
    <hyperlink ref="O40" r:id="rId16" display="petrhytha@gmail.com;"/>
    <hyperlink ref="O44" r:id="rId17" display="sylvapro@seznam.cz;"/>
    <hyperlink ref="O43" r:id="rId18" display="slavko.sarmir@zf.com;"/>
  </hyperlinks>
  <printOptions/>
  <pageMargins left="0.7" right="0.7" top="0.787401575" bottom="0.787401575" header="0.3" footer="0.3"/>
  <pageSetup orientation="portrait" paperSize="9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Franta</cp:lastModifiedBy>
  <cp:lastPrinted>2016-11-19T14:48:29Z</cp:lastPrinted>
  <dcterms:created xsi:type="dcterms:W3CDTF">2016-10-29T01:58:22Z</dcterms:created>
  <dcterms:modified xsi:type="dcterms:W3CDTF">2016-11-20T03:22:51Z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