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195" windowWidth="15180" windowHeight="9480" activeTab="0"/>
  </bookViews>
  <sheets>
    <sheet name="Zápis turnaje" sheetId="1" r:id="rId1"/>
    <sheet name="Kvalifikace" sheetId="2" state="hidden" r:id="rId2"/>
    <sheet name="Souhrn" sheetId="3" r:id="rId3"/>
    <sheet name="Jednotlivci" sheetId="4" r:id="rId4"/>
  </sheets>
  <definedNames>
    <definedName name="_xlnm._FilterDatabase" localSheetId="3" hidden="1">'Jednotlivci'!$C$5:$Y$5</definedName>
    <definedName name="_xlnm._FilterDatabase" localSheetId="2" hidden="1">'Souhrn'!$C$5:$S$5</definedName>
  </definedNames>
  <calcPr fullCalcOnLoad="1"/>
</workbook>
</file>

<file path=xl/sharedStrings.xml><?xml version="1.0" encoding="utf-8"?>
<sst xmlns="http://schemas.openxmlformats.org/spreadsheetml/2006/main" count="392" uniqueCount="127">
  <si>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</si>
  <si>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</si>
  <si>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</si>
  <si>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</si>
  <si>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</si>
  <si>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</si>
  <si>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</si>
  <si>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</si>
  <si>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</si>
  <si>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</si>
  <si>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</si>
  <si>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</si>
  <si>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</si>
  <si>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</si>
  <si>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</si>
  <si>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</si>
  <si>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</si>
  <si>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</si>
  <si>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</si>
  <si>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</si>
  <si>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</si>
  <si>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</si>
  <si>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</si>
  <si>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</si>
  <si>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</si>
  <si>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</si>
  <si>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</si>
  <si>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</si>
  <si>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</si>
  <si>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</si>
  <si>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</si>
  <si>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CB Dobřany</t>
  </si>
  <si>
    <t>KOUBSKÝ Jan II-0496 , KNEŘ Radek II-0530</t>
  </si>
  <si>
    <t>TJ Jiskra HAZLOV  "A"</t>
  </si>
  <si>
    <t>TJ Jiskra HAZLOV  "B"</t>
  </si>
  <si>
    <t>TJ Baník STŘÍBRO</t>
  </si>
  <si>
    <t>SK KOSMONOSY</t>
  </si>
  <si>
    <t>TJ Sparta KUTNÁ HORA</t>
  </si>
  <si>
    <t>SKK NÁCHOD "A"</t>
  </si>
  <si>
    <t>SKK HOŘICE</t>
  </si>
  <si>
    <t>SKK JIČÍN "A"</t>
  </si>
  <si>
    <t>TJ Centropen DAČICE "A"</t>
  </si>
  <si>
    <t>KK Lokomotiva TÁBOR</t>
  </si>
  <si>
    <t>Poř.</t>
  </si>
  <si>
    <t>Oddíl</t>
  </si>
  <si>
    <t>Reg. č.</t>
  </si>
  <si>
    <t>Dor.</t>
  </si>
  <si>
    <t>Ch</t>
  </si>
  <si>
    <t>Celk.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</si>
  <si>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</si>
  <si>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</si>
  <si>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</si>
  <si>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</si>
  <si>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</si>
  <si>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</si>
  <si>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</si>
  <si>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</si>
  <si>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</si>
  <si>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</si>
  <si>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CB Dobřany  ,  neděle  17.3.2013</t>
  </si>
  <si>
    <t>1.KUŽELKÁŘSKÁ LIGA DOROSTU - semifinále A</t>
  </si>
  <si>
    <t>Hráč č. 1</t>
  </si>
  <si>
    <t>Hráč č. 3</t>
  </si>
  <si>
    <t>Hráč č. 2</t>
  </si>
  <si>
    <t>Celkem družstvo</t>
  </si>
  <si>
    <t>TJ Jiskra HAZLOV "B"</t>
  </si>
  <si>
    <t>TJ Jiskra HAZLOV "A"</t>
  </si>
  <si>
    <t>TJ Centropen DAČICE</t>
  </si>
  <si>
    <t>Příjmení a jméno</t>
  </si>
  <si>
    <t>Dráha č. 1</t>
  </si>
  <si>
    <t>Dráha č. 2</t>
  </si>
  <si>
    <t>Dráha č. 3</t>
  </si>
  <si>
    <t>Dráha č. 4</t>
  </si>
  <si>
    <t>CELKEM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</si>
  <si>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</si>
  <si>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</si>
  <si>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</si>
  <si>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</si>
  <si>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</si>
  <si>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</si>
  <si>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</si>
  <si>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</si>
  <si>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</si>
  <si>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</si>
  <si>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</si>
  <si>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</si>
  <si>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</si>
  <si>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</si>
  <si>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</si>
  <si>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</si>
  <si>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</si>
  <si>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</si>
  <si>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</si>
  <si>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</si>
  <si>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1.KUŽELKÁŘSKÁ LIGA DOROSTU - SEMIFINÁLE A - zápisy jednotlivců</t>
  </si>
  <si>
    <t>PALKA Tomáš</t>
  </si>
  <si>
    <t>LIPCHAVSKÝ Radek</t>
  </si>
  <si>
    <t>LIPCHAVSKÁ Šárka</t>
  </si>
  <si>
    <t>UTÍKALOVÁ Linda</t>
  </si>
  <si>
    <t>URBAN Ladislav</t>
  </si>
  <si>
    <t>NOVÁK Matěj</t>
  </si>
  <si>
    <t>MANDA Štěpán</t>
  </si>
  <si>
    <t>BULANT Jaroslav</t>
  </si>
  <si>
    <t>BÍNA Ondřej</t>
  </si>
  <si>
    <t>CHLUMSKÁ Tereza</t>
  </si>
  <si>
    <t>BAJER Filip</t>
  </si>
  <si>
    <t>FABIÁN Jaromír</t>
  </si>
  <si>
    <t>BÍNA Jan</t>
  </si>
  <si>
    <t>DANIŠOVÁ Martina</t>
  </si>
  <si>
    <t>PORTYŠOVÁ Nikola</t>
  </si>
  <si>
    <t>KRÁČMAR František</t>
  </si>
  <si>
    <t>MAZURA Martin</t>
  </si>
  <si>
    <t>RUML Dominik</t>
  </si>
  <si>
    <t>HARTMAN Kryštof</t>
  </si>
  <si>
    <t>ŠMIDLÍK Jakub</t>
  </si>
  <si>
    <t>HRČKULÁK Michal</t>
  </si>
  <si>
    <t>BROŽKOVÁ Nina</t>
  </si>
  <si>
    <t>MAJEROVÁ Kateřina</t>
  </si>
  <si>
    <t>STÁRA David</t>
  </si>
  <si>
    <t>DOBEŠ Petr</t>
  </si>
  <si>
    <t>HOLEC Mojmír</t>
  </si>
  <si>
    <t>BARTOŇ Tadeáš</t>
  </si>
  <si>
    <t>DVOŘÁKOVÁ Michaela</t>
  </si>
  <si>
    <t>AUJEZDSKÝ Daniel</t>
  </si>
  <si>
    <t>ONDŘEJOVÁ Šárka</t>
  </si>
  <si>
    <t>Kosmonosy - od 82.hodu Kovaříková Karolína reg.č.22945 střídala J.Fabiána  reg.č.21081</t>
  </si>
  <si>
    <t>Dačice - od 61.hodu Lukáš Křížek reg.č.20278 střídal T.Bartoně reg.č.18731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</si>
</sst>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</numFmts>
  <fonts count="62">
    <font>
      <sz val="10"/>
      <name val="Arial CE"/>
      <family val="0"/>
    </font>
    <font>
      <sz val="8"/>
      <name val="Arial CE"/>
      <family val="0"/>
    </font>
    <font>
      <b/>
      <sz val="2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gray125">
        <fgColor indexed="9"/>
        <bgColor rgb="FFFFFF00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2" fillId="0" borderId="14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0" fillId="0" borderId="20" xfId="0" applyFont="1" applyBorder="1" applyAlignment="1">
      <alignment horizontal="left" vertical="center" indent="1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20" xfId="0" applyFont="1" applyBorder="1" applyAlignment="1">
      <alignment horizontal="left" vertical="center" indent="1"/>
    </xf>
    <xf numFmtId="0" fontId="15" fillId="0" borderId="22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Alignment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169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0" fontId="24" fillId="0" borderId="27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left" vertical="center" indent="1"/>
    </xf>
    <xf numFmtId="169" fontId="1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5" fillId="34" borderId="34" xfId="0" applyFont="1" applyFill="1" applyBorder="1" applyAlignment="1" applyProtection="1">
      <alignment horizontal="center" vertical="center"/>
      <protection/>
    </xf>
    <xf numFmtId="0" fontId="9" fillId="34" borderId="38" xfId="0" applyFont="1" applyFill="1" applyBorder="1" applyAlignment="1" applyProtection="1">
      <alignment horizontal="left" vertical="center" indent="1"/>
      <protection locked="0"/>
    </xf>
    <xf numFmtId="0" fontId="9" fillId="0" borderId="34" xfId="0" applyFont="1" applyFill="1" applyBorder="1" applyAlignment="1">
      <alignment horizontal="center" vertical="center"/>
    </xf>
    <xf numFmtId="0" fontId="9" fillId="38" borderId="3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 indent="1"/>
    </xf>
    <xf numFmtId="0" fontId="15" fillId="0" borderId="40" xfId="0" applyFont="1" applyFill="1" applyBorder="1" applyAlignment="1">
      <alignment horizontal="left" vertical="center" indent="1"/>
    </xf>
    <xf numFmtId="169" fontId="15" fillId="0" borderId="41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69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11" fillId="34" borderId="38" xfId="0" applyFont="1" applyFill="1" applyBorder="1" applyAlignment="1" applyProtection="1">
      <alignment horizontal="left" vertical="center" indent="1"/>
      <protection locked="0"/>
    </xf>
    <xf numFmtId="0" fontId="14" fillId="0" borderId="49" xfId="0" applyFont="1" applyBorder="1" applyAlignment="1">
      <alignment vertical="center"/>
    </xf>
    <xf numFmtId="0" fontId="9" fillId="34" borderId="50" xfId="0" applyFont="1" applyFill="1" applyBorder="1" applyAlignment="1" applyProtection="1">
      <alignment horizontal="left" vertical="center" indent="1"/>
      <protection locked="0"/>
    </xf>
    <xf numFmtId="0" fontId="9" fillId="39" borderId="38" xfId="0" applyFont="1" applyFill="1" applyBorder="1" applyAlignment="1" applyProtection="1">
      <alignment horizontal="left" vertical="center" indent="1"/>
      <protection locked="0"/>
    </xf>
    <xf numFmtId="0" fontId="11" fillId="39" borderId="38" xfId="0" applyFont="1" applyFill="1" applyBorder="1" applyAlignment="1" applyProtection="1">
      <alignment horizontal="left" vertical="center" indent="1"/>
      <protection locked="0"/>
    </xf>
    <xf numFmtId="0" fontId="9" fillId="39" borderId="50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Alignment="1">
      <alignment horizontal="center"/>
    </xf>
    <xf numFmtId="0" fontId="9" fillId="39" borderId="51" xfId="0" applyFont="1" applyFill="1" applyBorder="1" applyAlignment="1" applyProtection="1">
      <alignment horizontal="left" vertical="center" indent="1"/>
      <protection locked="0"/>
    </xf>
    <xf numFmtId="0" fontId="11" fillId="39" borderId="51" xfId="0" applyFont="1" applyFill="1" applyBorder="1" applyAlignment="1" applyProtection="1">
      <alignment horizontal="left" vertical="center" indent="1"/>
      <protection locked="0"/>
    </xf>
    <xf numFmtId="169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52" xfId="0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 applyProtection="1">
      <alignment horizontal="center" vertical="center"/>
      <protection locked="0"/>
    </xf>
    <xf numFmtId="0" fontId="22" fillId="0" borderId="52" xfId="0" applyFont="1" applyFill="1" applyBorder="1" applyAlignment="1" applyProtection="1">
      <alignment horizontal="center" vertical="center"/>
      <protection/>
    </xf>
    <xf numFmtId="0" fontId="23" fillId="0" borderId="53" xfId="0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 applyProtection="1">
      <alignment horizontal="center" vertical="center"/>
      <protection/>
    </xf>
    <xf numFmtId="0" fontId="9" fillId="39" borderId="55" xfId="0" applyFont="1" applyFill="1" applyBorder="1" applyAlignment="1" applyProtection="1">
      <alignment horizontal="left" vertical="center" indent="1"/>
      <protection locked="0"/>
    </xf>
    <xf numFmtId="0" fontId="11" fillId="39" borderId="55" xfId="0" applyFont="1" applyFill="1" applyBorder="1" applyAlignment="1" applyProtection="1">
      <alignment horizontal="left" vertical="center" indent="1"/>
      <protection locked="0"/>
    </xf>
    <xf numFmtId="169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4" fillId="0" borderId="58" xfId="0" applyFont="1" applyFill="1" applyBorder="1" applyAlignment="1" applyProtection="1">
      <alignment horizontal="center" vertical="center"/>
      <protection locked="0"/>
    </xf>
    <xf numFmtId="0" fontId="22" fillId="0" borderId="56" xfId="0" applyFont="1" applyFill="1" applyBorder="1" applyAlignment="1" applyProtection="1">
      <alignment horizontal="center" vertical="center"/>
      <protection/>
    </xf>
    <xf numFmtId="0" fontId="23" fillId="0" borderId="57" xfId="0" applyFont="1" applyFill="1" applyBorder="1" applyAlignment="1" applyProtection="1">
      <alignment horizontal="center" vertical="center"/>
      <protection/>
    </xf>
    <xf numFmtId="0" fontId="24" fillId="0" borderId="33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5" fillId="0" borderId="59" xfId="0" applyFont="1" applyBorder="1" applyAlignment="1">
      <alignment horizontal="left" vertical="center" indent="1"/>
    </xf>
    <xf numFmtId="0" fontId="15" fillId="0" borderId="60" xfId="0" applyFont="1" applyBorder="1" applyAlignment="1">
      <alignment horizontal="left" vertical="center" indent="1"/>
    </xf>
    <xf numFmtId="0" fontId="15" fillId="0" borderId="61" xfId="0" applyFont="1" applyBorder="1" applyAlignment="1">
      <alignment horizontal="left" vertical="center" indent="1"/>
    </xf>
    <xf numFmtId="0" fontId="17" fillId="0" borderId="50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/>
    </xf>
    <xf numFmtId="0" fontId="15" fillId="37" borderId="64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left" vertical="center" indent="1"/>
    </xf>
    <xf numFmtId="0" fontId="15" fillId="0" borderId="66" xfId="0" applyFont="1" applyBorder="1" applyAlignment="1">
      <alignment horizontal="left" vertical="center" indent="1"/>
    </xf>
    <xf numFmtId="0" fontId="15" fillId="0" borderId="49" xfId="0" applyFont="1" applyBorder="1" applyAlignment="1">
      <alignment horizontal="left" vertical="center" indent="1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6" fillId="40" borderId="70" xfId="0" applyFont="1" applyFill="1" applyBorder="1" applyAlignment="1">
      <alignment horizontal="center" vertical="center"/>
    </xf>
    <xf numFmtId="0" fontId="16" fillId="34" borderId="70" xfId="0" applyFont="1" applyFill="1" applyBorder="1" applyAlignment="1">
      <alignment horizontal="center" vertical="center"/>
    </xf>
    <xf numFmtId="0" fontId="16" fillId="34" borderId="71" xfId="0" applyFont="1" applyFill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5" fillId="37" borderId="54" xfId="0" applyFont="1" applyFill="1" applyBorder="1" applyAlignment="1">
      <alignment horizontal="center" vertical="center"/>
    </xf>
    <xf numFmtId="0" fontId="15" fillId="37" borderId="75" xfId="0" applyFont="1" applyFill="1" applyBorder="1" applyAlignment="1">
      <alignment horizontal="center" vertical="center"/>
    </xf>
    <xf numFmtId="0" fontId="14" fillId="0" borderId="76" xfId="0" applyFont="1" applyBorder="1" applyAlignment="1">
      <alignment horizontal="left" indent="1"/>
    </xf>
    <xf numFmtId="14" fontId="14" fillId="0" borderId="76" xfId="0" applyNumberFormat="1" applyFont="1" applyBorder="1" applyAlignment="1">
      <alignment horizontal="left" indent="1"/>
    </xf>
    <xf numFmtId="0" fontId="13" fillId="0" borderId="76" xfId="0" applyFont="1" applyBorder="1" applyAlignment="1">
      <alignment horizontal="left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76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77" xfId="0" applyFont="1" applyBorder="1" applyAlignment="1">
      <alignment horizontal="left" vertical="top"/>
    </xf>
    <xf numFmtId="0" fontId="0" fillId="0" borderId="7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8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5" fillId="0" borderId="79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20" fillId="34" borderId="70" xfId="0" applyFont="1" applyFill="1" applyBorder="1" applyAlignment="1">
      <alignment horizontal="center" vertical="center"/>
    </xf>
    <xf numFmtId="0" fontId="20" fillId="34" borderId="71" xfId="0" applyFont="1" applyFill="1" applyBorder="1" applyAlignment="1">
      <alignment horizontal="center" vertical="center"/>
    </xf>
    <xf numFmtId="0" fontId="26" fillId="39" borderId="14" xfId="0" applyFont="1" applyFill="1" applyBorder="1" applyAlignment="1">
      <alignment horizontal="center" vertical="center"/>
    </xf>
    <xf numFmtId="0" fontId="26" fillId="39" borderId="7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4" xfId="0" applyFont="1" applyFill="1" applyBorder="1" applyAlignment="1">
      <alignment horizontal="center" vertical="center" textRotation="90"/>
    </xf>
    <xf numFmtId="0" fontId="15" fillId="0" borderId="85" xfId="0" applyFont="1" applyFill="1" applyBorder="1" applyAlignment="1">
      <alignment horizontal="center" vertical="center" textRotation="90"/>
    </xf>
    <xf numFmtId="0" fontId="15" fillId="0" borderId="86" xfId="0" applyFont="1" applyFill="1" applyBorder="1" applyAlignment="1">
      <alignment horizontal="left" vertical="center" indent="1"/>
    </xf>
    <xf numFmtId="0" fontId="15" fillId="0" borderId="87" xfId="0" applyFont="1" applyFill="1" applyBorder="1" applyAlignment="1">
      <alignment horizontal="left" vertical="center" indent="1"/>
    </xf>
    <xf numFmtId="0" fontId="19" fillId="39" borderId="14" xfId="0" applyFont="1" applyFill="1" applyBorder="1" applyAlignment="1">
      <alignment horizontal="center" vertical="center"/>
    </xf>
    <xf numFmtId="0" fontId="19" fillId="39" borderId="70" xfId="0" applyFont="1" applyFill="1" applyBorder="1" applyAlignment="1">
      <alignment horizontal="center" vertical="center"/>
    </xf>
    <xf numFmtId="169" fontId="15" fillId="0" borderId="88" xfId="0" applyNumberFormat="1" applyFont="1" applyFill="1" applyBorder="1" applyAlignment="1">
      <alignment horizontal="center" vertical="center"/>
    </xf>
    <xf numFmtId="169" fontId="15" fillId="0" borderId="89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showGridLines="0" showRowColHeaders="0" tabSelected="1" showOutlineSymbols="0" zoomScalePageLayoutView="0" workbookViewId="0" topLeftCell="A4">
      <selection activeCell="M56" sqref="M56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5"/>
      <c r="B1" s="138" t="s">
        <v>18</v>
      </c>
      <c r="C1" s="138"/>
      <c r="D1" s="5"/>
      <c r="E1" s="5"/>
      <c r="F1" s="6"/>
      <c r="G1" s="6"/>
      <c r="H1" s="6"/>
      <c r="I1" s="7"/>
      <c r="J1" s="7" t="s">
        <v>1</v>
      </c>
      <c r="K1" s="135" t="s">
        <v>31</v>
      </c>
      <c r="L1" s="135"/>
      <c r="M1" s="135"/>
      <c r="N1" s="7" t="s">
        <v>0</v>
      </c>
      <c r="O1" s="136">
        <v>41350</v>
      </c>
      <c r="P1" s="135"/>
    </row>
    <row r="2" spans="1:16" ht="15" customHeight="1">
      <c r="A2" s="5"/>
      <c r="B2" s="138" t="s">
        <v>19</v>
      </c>
      <c r="C2" s="138"/>
      <c r="D2" s="5"/>
      <c r="E2" s="5"/>
      <c r="F2" s="8"/>
      <c r="G2" s="8"/>
      <c r="H2" s="8"/>
      <c r="I2" s="8"/>
      <c r="J2" s="8"/>
      <c r="K2" s="6"/>
      <c r="L2" s="6"/>
      <c r="M2" s="6"/>
      <c r="N2" s="6"/>
      <c r="O2" s="6"/>
      <c r="P2" s="6"/>
    </row>
    <row r="3" spans="1:16" ht="15" customHeight="1">
      <c r="A3" s="9"/>
      <c r="B3" s="139" t="s">
        <v>20</v>
      </c>
      <c r="C3" s="139"/>
      <c r="D3" s="9"/>
      <c r="E3" s="9"/>
      <c r="F3" s="6"/>
      <c r="G3" s="6"/>
      <c r="H3" s="6"/>
      <c r="I3" s="7"/>
      <c r="J3" s="7" t="s">
        <v>2</v>
      </c>
      <c r="K3" s="137" t="s">
        <v>32</v>
      </c>
      <c r="L3" s="137"/>
      <c r="M3" s="137"/>
      <c r="N3" s="137"/>
      <c r="O3" s="137"/>
      <c r="P3" s="137"/>
    </row>
    <row r="4" spans="1:16" ht="1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9.5" customHeight="1" thickBot="1">
      <c r="A5" s="40" t="s">
        <v>3</v>
      </c>
      <c r="B5" s="127" t="s">
        <v>33</v>
      </c>
      <c r="C5" s="128"/>
      <c r="D5" s="128"/>
      <c r="E5" s="128"/>
      <c r="F5" s="128"/>
      <c r="G5" s="129"/>
      <c r="H5" s="11"/>
      <c r="I5" s="40" t="s">
        <v>3</v>
      </c>
      <c r="J5" s="127" t="s">
        <v>35</v>
      </c>
      <c r="K5" s="128"/>
      <c r="L5" s="128"/>
      <c r="M5" s="128"/>
      <c r="N5" s="128"/>
      <c r="O5" s="128"/>
      <c r="P5" s="129"/>
    </row>
    <row r="6" spans="1:16" ht="12" customHeight="1" thickBot="1">
      <c r="A6" s="12" t="s">
        <v>4</v>
      </c>
      <c r="B6" s="13"/>
      <c r="C6" s="14" t="s">
        <v>5</v>
      </c>
      <c r="D6" s="15" t="s">
        <v>6</v>
      </c>
      <c r="E6" s="15" t="s">
        <v>7</v>
      </c>
      <c r="F6" s="16" t="s">
        <v>8</v>
      </c>
      <c r="G6" s="17"/>
      <c r="H6" s="11"/>
      <c r="I6" s="12" t="s">
        <v>4</v>
      </c>
      <c r="J6" s="13"/>
      <c r="K6" s="13"/>
      <c r="L6" s="14" t="s">
        <v>5</v>
      </c>
      <c r="M6" s="15" t="s">
        <v>6</v>
      </c>
      <c r="N6" s="15" t="s">
        <v>7</v>
      </c>
      <c r="O6" s="16" t="s">
        <v>8</v>
      </c>
      <c r="P6" s="17"/>
    </row>
    <row r="7" spans="1:16" ht="15" customHeight="1">
      <c r="A7" s="30"/>
      <c r="B7" s="38">
        <v>19235</v>
      </c>
      <c r="C7" s="130">
        <v>367</v>
      </c>
      <c r="D7" s="131">
        <v>216</v>
      </c>
      <c r="E7" s="131">
        <f>SUM(C7:D7)</f>
        <v>583</v>
      </c>
      <c r="F7" s="132">
        <v>0</v>
      </c>
      <c r="G7" s="19"/>
      <c r="H7" s="11"/>
      <c r="I7" s="30"/>
      <c r="J7" s="133">
        <v>22548</v>
      </c>
      <c r="K7" s="134"/>
      <c r="L7" s="130">
        <v>339</v>
      </c>
      <c r="M7" s="131">
        <v>164</v>
      </c>
      <c r="N7" s="131">
        <f>SUM(L7:M7)</f>
        <v>503</v>
      </c>
      <c r="O7" s="132">
        <v>7</v>
      </c>
      <c r="P7" s="19"/>
    </row>
    <row r="8" spans="1:16" ht="18" customHeight="1">
      <c r="A8" s="110" t="s">
        <v>99</v>
      </c>
      <c r="B8" s="111"/>
      <c r="C8" s="124"/>
      <c r="D8" s="125"/>
      <c r="E8" s="125"/>
      <c r="F8" s="126"/>
      <c r="G8" s="20"/>
      <c r="H8" s="11"/>
      <c r="I8" s="110" t="s">
        <v>97</v>
      </c>
      <c r="J8" s="112"/>
      <c r="K8" s="111"/>
      <c r="L8" s="124"/>
      <c r="M8" s="125"/>
      <c r="N8" s="125"/>
      <c r="O8" s="126"/>
      <c r="P8" s="20"/>
    </row>
    <row r="9" spans="1:16" ht="15" customHeight="1">
      <c r="A9" s="31"/>
      <c r="B9" s="39">
        <v>18119</v>
      </c>
      <c r="C9" s="113">
        <v>335</v>
      </c>
      <c r="D9" s="115">
        <v>171</v>
      </c>
      <c r="E9" s="115">
        <f>SUM(C9:D9)</f>
        <v>506</v>
      </c>
      <c r="F9" s="117">
        <v>8</v>
      </c>
      <c r="G9" s="20"/>
      <c r="H9" s="11"/>
      <c r="I9" s="31"/>
      <c r="J9" s="119">
        <v>20190</v>
      </c>
      <c r="K9" s="120"/>
      <c r="L9" s="113">
        <v>376</v>
      </c>
      <c r="M9" s="115">
        <v>186</v>
      </c>
      <c r="N9" s="115">
        <f>SUM(L9:M9)</f>
        <v>562</v>
      </c>
      <c r="O9" s="117">
        <v>4</v>
      </c>
      <c r="P9" s="20"/>
    </row>
    <row r="10" spans="1:16" ht="18" customHeight="1">
      <c r="A10" s="110" t="s">
        <v>98</v>
      </c>
      <c r="B10" s="111"/>
      <c r="C10" s="124"/>
      <c r="D10" s="125"/>
      <c r="E10" s="125"/>
      <c r="F10" s="126"/>
      <c r="G10" s="22"/>
      <c r="H10" s="11"/>
      <c r="I10" s="110" t="s">
        <v>95</v>
      </c>
      <c r="J10" s="112"/>
      <c r="K10" s="111"/>
      <c r="L10" s="124"/>
      <c r="M10" s="125"/>
      <c r="N10" s="125"/>
      <c r="O10" s="126"/>
      <c r="P10" s="22"/>
    </row>
    <row r="11" spans="1:16" ht="15" customHeight="1" thickBot="1">
      <c r="A11" s="31"/>
      <c r="B11" s="39">
        <v>19524</v>
      </c>
      <c r="C11" s="113">
        <v>378</v>
      </c>
      <c r="D11" s="115">
        <v>140</v>
      </c>
      <c r="E11" s="115">
        <f>SUM(C11:D11)</f>
        <v>518</v>
      </c>
      <c r="F11" s="117">
        <v>14</v>
      </c>
      <c r="G11" s="23"/>
      <c r="H11" s="11"/>
      <c r="I11" s="31"/>
      <c r="J11" s="119">
        <v>20883</v>
      </c>
      <c r="K11" s="120"/>
      <c r="L11" s="113">
        <v>342</v>
      </c>
      <c r="M11" s="115">
        <v>162</v>
      </c>
      <c r="N11" s="115">
        <f>SUM(L11:M11)</f>
        <v>504</v>
      </c>
      <c r="O11" s="117">
        <v>12</v>
      </c>
      <c r="P11" s="23"/>
    </row>
    <row r="12" spans="1:16" ht="18" customHeight="1" thickBot="1">
      <c r="A12" s="121" t="s">
        <v>100</v>
      </c>
      <c r="B12" s="122"/>
      <c r="C12" s="114"/>
      <c r="D12" s="116"/>
      <c r="E12" s="116"/>
      <c r="F12" s="118"/>
      <c r="G12" s="24" t="s">
        <v>9</v>
      </c>
      <c r="H12" s="11"/>
      <c r="I12" s="121" t="s">
        <v>96</v>
      </c>
      <c r="J12" s="123"/>
      <c r="K12" s="122"/>
      <c r="L12" s="114"/>
      <c r="M12" s="116"/>
      <c r="N12" s="116"/>
      <c r="O12" s="118"/>
      <c r="P12" s="24" t="s">
        <v>9</v>
      </c>
    </row>
    <row r="13" spans="1:16" ht="21.75" customHeight="1" thickBot="1">
      <c r="A13" s="25" t="s">
        <v>10</v>
      </c>
      <c r="B13" s="26"/>
      <c r="C13" s="35">
        <f>IF(SUM(C7:C12)&gt;0,SUM(C7:C12),"")</f>
        <v>1080</v>
      </c>
      <c r="D13" s="36">
        <f>IF(SUM(D7:D12)&gt;0,SUM(D7:D12),"")</f>
        <v>527</v>
      </c>
      <c r="E13" s="36">
        <f>IF(SUM(E7:E12)&gt;0,SUM(E7:E12),"")</f>
        <v>1607</v>
      </c>
      <c r="F13" s="37">
        <f>IF(ISNUMBER(E13),SUM(F7:F12),"")</f>
        <v>22</v>
      </c>
      <c r="G13" s="34" t="s">
        <v>50</v>
      </c>
      <c r="H13" s="11"/>
      <c r="I13" s="32" t="s">
        <v>10</v>
      </c>
      <c r="J13" s="33"/>
      <c r="K13" s="33"/>
      <c r="L13" s="35">
        <f>IF(SUM(L7:L12)&gt;0,SUM(L7:L12),"")</f>
        <v>1057</v>
      </c>
      <c r="M13" s="36">
        <f>IF(SUM(M7:M12)&gt;0,SUM(M7:M12),"")</f>
        <v>512</v>
      </c>
      <c r="N13" s="36">
        <f>IF(SUM(N7:N12)&gt;0,SUM(N7:N12),"")</f>
        <v>1569</v>
      </c>
      <c r="O13" s="37">
        <f>IF(ISNUMBER(N13),SUM(O7:O12),"")</f>
        <v>23</v>
      </c>
      <c r="P13" s="34" t="s">
        <v>55</v>
      </c>
    </row>
    <row r="14" spans="1:16" ht="4.5" customHeight="1" thickBot="1">
      <c r="A14" s="27"/>
      <c r="B14" s="27"/>
      <c r="C14" s="27"/>
      <c r="D14" s="27"/>
      <c r="E14" s="27"/>
      <c r="F14" s="27"/>
      <c r="G14" s="27"/>
      <c r="H14" s="11"/>
      <c r="I14" s="6"/>
      <c r="J14" s="6"/>
      <c r="K14" s="6"/>
      <c r="L14" s="6"/>
      <c r="M14" s="6"/>
      <c r="N14" s="6"/>
      <c r="O14" s="6"/>
      <c r="P14" s="6"/>
    </row>
    <row r="15" spans="1:16" ht="19.5" customHeight="1" thickBot="1">
      <c r="A15" s="40" t="s">
        <v>3</v>
      </c>
      <c r="B15" s="127" t="s">
        <v>36</v>
      </c>
      <c r="C15" s="128"/>
      <c r="D15" s="128"/>
      <c r="E15" s="128"/>
      <c r="F15" s="128"/>
      <c r="G15" s="129"/>
      <c r="H15" s="11"/>
      <c r="I15" s="40" t="s">
        <v>3</v>
      </c>
      <c r="J15" s="127" t="s">
        <v>34</v>
      </c>
      <c r="K15" s="128"/>
      <c r="L15" s="128"/>
      <c r="M15" s="128"/>
      <c r="N15" s="128"/>
      <c r="O15" s="128"/>
      <c r="P15" s="129"/>
    </row>
    <row r="16" spans="1:16" ht="12" customHeight="1" thickBot="1">
      <c r="A16" s="12" t="s">
        <v>4</v>
      </c>
      <c r="B16" s="13"/>
      <c r="C16" s="14" t="s">
        <v>5</v>
      </c>
      <c r="D16" s="15" t="s">
        <v>6</v>
      </c>
      <c r="E16" s="15" t="s">
        <v>7</v>
      </c>
      <c r="F16" s="16" t="s">
        <v>8</v>
      </c>
      <c r="G16" s="17"/>
      <c r="H16" s="11"/>
      <c r="I16" s="12" t="s">
        <v>4</v>
      </c>
      <c r="J16" s="13"/>
      <c r="K16" s="13"/>
      <c r="L16" s="14" t="s">
        <v>5</v>
      </c>
      <c r="M16" s="15" t="s">
        <v>6</v>
      </c>
      <c r="N16" s="15" t="s">
        <v>7</v>
      </c>
      <c r="O16" s="16" t="s">
        <v>8</v>
      </c>
      <c r="P16" s="17"/>
    </row>
    <row r="17" spans="1:16" ht="15" customHeight="1">
      <c r="A17" s="30"/>
      <c r="B17" s="38">
        <v>20960</v>
      </c>
      <c r="C17" s="130">
        <v>349</v>
      </c>
      <c r="D17" s="131">
        <v>165</v>
      </c>
      <c r="E17" s="131">
        <f>SUM(C17:D17)</f>
        <v>514</v>
      </c>
      <c r="F17" s="132">
        <v>6</v>
      </c>
      <c r="G17" s="19"/>
      <c r="H17" s="11"/>
      <c r="I17" s="30"/>
      <c r="J17" s="133">
        <v>22401</v>
      </c>
      <c r="K17" s="134"/>
      <c r="L17" s="130">
        <v>375</v>
      </c>
      <c r="M17" s="131">
        <v>176</v>
      </c>
      <c r="N17" s="131">
        <f>SUM(L17:M17)</f>
        <v>551</v>
      </c>
      <c r="O17" s="132">
        <v>10</v>
      </c>
      <c r="P17" s="19"/>
    </row>
    <row r="18" spans="1:16" ht="18" customHeight="1">
      <c r="A18" s="110" t="s">
        <v>105</v>
      </c>
      <c r="B18" s="111"/>
      <c r="C18" s="124"/>
      <c r="D18" s="125"/>
      <c r="E18" s="125"/>
      <c r="F18" s="126"/>
      <c r="G18" s="20"/>
      <c r="H18" s="11"/>
      <c r="I18" s="110" t="s">
        <v>102</v>
      </c>
      <c r="J18" s="112"/>
      <c r="K18" s="111"/>
      <c r="L18" s="124"/>
      <c r="M18" s="125"/>
      <c r="N18" s="125"/>
      <c r="O18" s="126"/>
      <c r="P18" s="20"/>
    </row>
    <row r="19" spans="1:16" ht="15" customHeight="1">
      <c r="A19" s="31"/>
      <c r="B19" s="39">
        <v>20765</v>
      </c>
      <c r="C19" s="113">
        <v>359</v>
      </c>
      <c r="D19" s="115">
        <v>201</v>
      </c>
      <c r="E19" s="115">
        <f>SUM(C19:D19)</f>
        <v>560</v>
      </c>
      <c r="F19" s="117">
        <v>2</v>
      </c>
      <c r="G19" s="20"/>
      <c r="H19" s="11"/>
      <c r="I19" s="31"/>
      <c r="J19" s="119">
        <v>21561</v>
      </c>
      <c r="K19" s="120"/>
      <c r="L19" s="113">
        <v>350</v>
      </c>
      <c r="M19" s="115">
        <v>152</v>
      </c>
      <c r="N19" s="115">
        <f>SUM(L19:M19)</f>
        <v>502</v>
      </c>
      <c r="O19" s="117">
        <v>10</v>
      </c>
      <c r="P19" s="20"/>
    </row>
    <row r="20" spans="1:16" ht="18" customHeight="1">
      <c r="A20" s="110" t="s">
        <v>104</v>
      </c>
      <c r="B20" s="111"/>
      <c r="C20" s="124"/>
      <c r="D20" s="125"/>
      <c r="E20" s="125"/>
      <c r="F20" s="126"/>
      <c r="G20" s="22"/>
      <c r="H20" s="11"/>
      <c r="I20" s="110" t="s">
        <v>103</v>
      </c>
      <c r="J20" s="112"/>
      <c r="K20" s="111"/>
      <c r="L20" s="124"/>
      <c r="M20" s="125"/>
      <c r="N20" s="125"/>
      <c r="O20" s="126"/>
      <c r="P20" s="22"/>
    </row>
    <row r="21" spans="1:16" ht="15" customHeight="1" thickBot="1">
      <c r="A21" s="31"/>
      <c r="B21" s="39">
        <v>21081</v>
      </c>
      <c r="C21" s="113">
        <v>344</v>
      </c>
      <c r="D21" s="115">
        <v>152</v>
      </c>
      <c r="E21" s="115">
        <f>SUM(C21:D21)</f>
        <v>496</v>
      </c>
      <c r="F21" s="117">
        <v>9</v>
      </c>
      <c r="G21" s="23"/>
      <c r="H21" s="11"/>
      <c r="I21" s="31"/>
      <c r="J21" s="119">
        <v>19298</v>
      </c>
      <c r="K21" s="120"/>
      <c r="L21" s="113">
        <v>372</v>
      </c>
      <c r="M21" s="115">
        <v>168</v>
      </c>
      <c r="N21" s="115">
        <f>SUM(L21:M21)</f>
        <v>540</v>
      </c>
      <c r="O21" s="117">
        <v>9</v>
      </c>
      <c r="P21" s="23"/>
    </row>
    <row r="22" spans="1:16" ht="18" customHeight="1" thickBot="1">
      <c r="A22" s="121" t="s">
        <v>106</v>
      </c>
      <c r="B22" s="122"/>
      <c r="C22" s="114"/>
      <c r="D22" s="116"/>
      <c r="E22" s="116"/>
      <c r="F22" s="118"/>
      <c r="G22" s="24" t="s">
        <v>9</v>
      </c>
      <c r="H22" s="11"/>
      <c r="I22" s="121" t="s">
        <v>101</v>
      </c>
      <c r="J22" s="123"/>
      <c r="K22" s="122"/>
      <c r="L22" s="114"/>
      <c r="M22" s="116"/>
      <c r="N22" s="116"/>
      <c r="O22" s="118"/>
      <c r="P22" s="24" t="s">
        <v>9</v>
      </c>
    </row>
    <row r="23" spans="1:16" ht="21.75" customHeight="1" thickBot="1">
      <c r="A23" s="25" t="s">
        <v>10</v>
      </c>
      <c r="B23" s="26"/>
      <c r="C23" s="35">
        <f>IF(SUM(C17:C22)&gt;0,SUM(C17:C22),"")</f>
        <v>1052</v>
      </c>
      <c r="D23" s="36">
        <f>IF(SUM(D17:D22)&gt;0,SUM(D17:D22),"")</f>
        <v>518</v>
      </c>
      <c r="E23" s="36">
        <f>IF(SUM(E17:E22)&gt;0,SUM(E17:E22),"")</f>
        <v>1570</v>
      </c>
      <c r="F23" s="37">
        <f>IF(ISNUMBER(E23),SUM(F17:F22),"")</f>
        <v>17</v>
      </c>
      <c r="G23" s="34" t="s">
        <v>53</v>
      </c>
      <c r="H23" s="11"/>
      <c r="I23" s="25" t="s">
        <v>10</v>
      </c>
      <c r="J23" s="26"/>
      <c r="K23" s="26"/>
      <c r="L23" s="35">
        <f>IF(SUM(L17:L22)&gt;0,SUM(L17:L22),"")</f>
        <v>1097</v>
      </c>
      <c r="M23" s="36">
        <f>IF(SUM(M17:M22)&gt;0,SUM(M17:M22),"")</f>
        <v>496</v>
      </c>
      <c r="N23" s="36">
        <f>IF(SUM(N17:N22)&gt;0,SUM(N17:N22),"")</f>
        <v>1593</v>
      </c>
      <c r="O23" s="37">
        <f>IF(ISNUMBER(N23),SUM(O17:O22),"")</f>
        <v>29</v>
      </c>
      <c r="P23" s="34" t="s">
        <v>51</v>
      </c>
    </row>
    <row r="24" spans="1:16" ht="4.5" customHeight="1" thickBot="1">
      <c r="A24" s="6"/>
      <c r="B24" s="6"/>
      <c r="C24" s="6"/>
      <c r="D24" s="6"/>
      <c r="E24" s="6"/>
      <c r="F24" s="6"/>
      <c r="G24" s="6"/>
      <c r="H24" s="11"/>
      <c r="I24" s="6"/>
      <c r="J24" s="6"/>
      <c r="K24" s="6"/>
      <c r="L24" s="6"/>
      <c r="M24" s="6"/>
      <c r="N24" s="6"/>
      <c r="O24" s="6"/>
      <c r="P24" s="6"/>
    </row>
    <row r="25" spans="1:16" ht="19.5" customHeight="1" thickBot="1">
      <c r="A25" s="10" t="s">
        <v>3</v>
      </c>
      <c r="B25" s="127" t="s">
        <v>37</v>
      </c>
      <c r="C25" s="128"/>
      <c r="D25" s="128"/>
      <c r="E25" s="128"/>
      <c r="F25" s="128"/>
      <c r="G25" s="129"/>
      <c r="H25" s="11"/>
      <c r="I25" s="10" t="s">
        <v>3</v>
      </c>
      <c r="J25" s="127" t="s">
        <v>39</v>
      </c>
      <c r="K25" s="128"/>
      <c r="L25" s="128"/>
      <c r="M25" s="128"/>
      <c r="N25" s="128"/>
      <c r="O25" s="128"/>
      <c r="P25" s="129"/>
    </row>
    <row r="26" spans="1:16" ht="12" customHeight="1" thickBot="1">
      <c r="A26" s="12" t="s">
        <v>4</v>
      </c>
      <c r="B26" s="13"/>
      <c r="C26" s="14" t="s">
        <v>5</v>
      </c>
      <c r="D26" s="15" t="s">
        <v>6</v>
      </c>
      <c r="E26" s="15" t="s">
        <v>7</v>
      </c>
      <c r="F26" s="16" t="s">
        <v>8</v>
      </c>
      <c r="G26" s="17"/>
      <c r="H26" s="11"/>
      <c r="I26" s="12" t="s">
        <v>4</v>
      </c>
      <c r="J26" s="13"/>
      <c r="K26" s="13"/>
      <c r="L26" s="14" t="s">
        <v>5</v>
      </c>
      <c r="M26" s="15" t="s">
        <v>6</v>
      </c>
      <c r="N26" s="15" t="s">
        <v>7</v>
      </c>
      <c r="O26" s="16" t="s">
        <v>8</v>
      </c>
      <c r="P26" s="17"/>
    </row>
    <row r="27" spans="1:16" ht="15" customHeight="1">
      <c r="A27" s="18"/>
      <c r="B27" s="38">
        <v>21458</v>
      </c>
      <c r="C27" s="130">
        <v>336</v>
      </c>
      <c r="D27" s="131">
        <v>166</v>
      </c>
      <c r="E27" s="131">
        <f>SUM(C27:D27)</f>
        <v>502</v>
      </c>
      <c r="F27" s="132">
        <v>10</v>
      </c>
      <c r="G27" s="19"/>
      <c r="H27" s="11"/>
      <c r="I27" s="30"/>
      <c r="J27" s="133">
        <v>20858</v>
      </c>
      <c r="K27" s="134"/>
      <c r="L27" s="130">
        <v>366</v>
      </c>
      <c r="M27" s="131">
        <v>155</v>
      </c>
      <c r="N27" s="131">
        <f>SUM(L27:M27)</f>
        <v>521</v>
      </c>
      <c r="O27" s="132">
        <v>9</v>
      </c>
      <c r="P27" s="19"/>
    </row>
    <row r="28" spans="1:16" ht="18" customHeight="1">
      <c r="A28" s="110" t="s">
        <v>113</v>
      </c>
      <c r="B28" s="111"/>
      <c r="C28" s="124"/>
      <c r="D28" s="125"/>
      <c r="E28" s="125"/>
      <c r="F28" s="126"/>
      <c r="G28" s="20"/>
      <c r="H28" s="11"/>
      <c r="I28" s="110" t="s">
        <v>111</v>
      </c>
      <c r="J28" s="112"/>
      <c r="K28" s="111"/>
      <c r="L28" s="124"/>
      <c r="M28" s="125"/>
      <c r="N28" s="125"/>
      <c r="O28" s="126"/>
      <c r="P28" s="20"/>
    </row>
    <row r="29" spans="1:16" ht="15" customHeight="1">
      <c r="A29" s="21"/>
      <c r="B29" s="39">
        <v>20526</v>
      </c>
      <c r="C29" s="113">
        <v>365</v>
      </c>
      <c r="D29" s="115">
        <v>159</v>
      </c>
      <c r="E29" s="115">
        <f>SUM(C29:D29)</f>
        <v>524</v>
      </c>
      <c r="F29" s="117">
        <v>4</v>
      </c>
      <c r="G29" s="20"/>
      <c r="H29" s="11"/>
      <c r="I29" s="31"/>
      <c r="J29" s="119">
        <v>20936</v>
      </c>
      <c r="K29" s="120"/>
      <c r="L29" s="113">
        <v>363</v>
      </c>
      <c r="M29" s="115">
        <v>200</v>
      </c>
      <c r="N29" s="115">
        <f>SUM(L29:M29)</f>
        <v>563</v>
      </c>
      <c r="O29" s="117">
        <v>7</v>
      </c>
      <c r="P29" s="20"/>
    </row>
    <row r="30" spans="1:16" ht="18" customHeight="1">
      <c r="A30" s="110" t="s">
        <v>114</v>
      </c>
      <c r="B30" s="111"/>
      <c r="C30" s="124"/>
      <c r="D30" s="125"/>
      <c r="E30" s="125"/>
      <c r="F30" s="126"/>
      <c r="G30" s="22"/>
      <c r="H30" s="11"/>
      <c r="I30" s="110" t="s">
        <v>112</v>
      </c>
      <c r="J30" s="112"/>
      <c r="K30" s="111"/>
      <c r="L30" s="124"/>
      <c r="M30" s="125"/>
      <c r="N30" s="125"/>
      <c r="O30" s="126"/>
      <c r="P30" s="22"/>
    </row>
    <row r="31" spans="1:16" ht="15" customHeight="1" thickBot="1">
      <c r="A31" s="21"/>
      <c r="B31" s="39">
        <v>21043</v>
      </c>
      <c r="C31" s="113">
        <v>372</v>
      </c>
      <c r="D31" s="115">
        <v>167</v>
      </c>
      <c r="E31" s="115">
        <f>SUM(C31:D31)</f>
        <v>539</v>
      </c>
      <c r="F31" s="117">
        <v>7</v>
      </c>
      <c r="G31" s="23"/>
      <c r="H31" s="11"/>
      <c r="I31" s="31"/>
      <c r="J31" s="119">
        <v>19632</v>
      </c>
      <c r="K31" s="120"/>
      <c r="L31" s="113">
        <v>350</v>
      </c>
      <c r="M31" s="115">
        <v>155</v>
      </c>
      <c r="N31" s="115">
        <f>SUM(L31:M31)</f>
        <v>505</v>
      </c>
      <c r="O31" s="117">
        <v>6</v>
      </c>
      <c r="P31" s="23"/>
    </row>
    <row r="32" spans="1:16" ht="18" customHeight="1" thickBot="1">
      <c r="A32" s="110" t="s">
        <v>115</v>
      </c>
      <c r="B32" s="111"/>
      <c r="C32" s="114"/>
      <c r="D32" s="116"/>
      <c r="E32" s="116"/>
      <c r="F32" s="118"/>
      <c r="G32" s="24" t="s">
        <v>9</v>
      </c>
      <c r="H32" s="11"/>
      <c r="I32" s="121" t="s">
        <v>110</v>
      </c>
      <c r="J32" s="123"/>
      <c r="K32" s="122"/>
      <c r="L32" s="114"/>
      <c r="M32" s="116"/>
      <c r="N32" s="116"/>
      <c r="O32" s="118"/>
      <c r="P32" s="24" t="s">
        <v>9</v>
      </c>
    </row>
    <row r="33" spans="1:16" ht="21.75" customHeight="1" thickBot="1">
      <c r="A33" s="25" t="s">
        <v>10</v>
      </c>
      <c r="B33" s="26"/>
      <c r="C33" s="35">
        <f>IF(SUM(C27:C32)&gt;0,SUM(C27:C32),"")</f>
        <v>1073</v>
      </c>
      <c r="D33" s="36">
        <f>IF(SUM(D27:D32)&gt;0,SUM(D27:D32),"")</f>
        <v>492</v>
      </c>
      <c r="E33" s="36">
        <f>IF(SUM(E27:E32)&gt;0,SUM(E27:E32),"")</f>
        <v>1565</v>
      </c>
      <c r="F33" s="37">
        <f>IF(ISNUMBER(E33),SUM(F27:F32),"")</f>
        <v>21</v>
      </c>
      <c r="G33" s="34" t="s">
        <v>56</v>
      </c>
      <c r="H33" s="11"/>
      <c r="I33" s="25" t="s">
        <v>10</v>
      </c>
      <c r="J33" s="26"/>
      <c r="K33" s="26"/>
      <c r="L33" s="35">
        <f>IF(SUM(L27:L32)&gt;0,SUM(L27:L32),"")</f>
        <v>1079</v>
      </c>
      <c r="M33" s="36">
        <f>IF(SUM(M27:M32)&gt;0,SUM(M27:M32),"")</f>
        <v>510</v>
      </c>
      <c r="N33" s="36">
        <f>IF(SUM(N27:N32)&gt;0,SUM(N27:N32),"")</f>
        <v>1589</v>
      </c>
      <c r="O33" s="37">
        <f>IF(ISNUMBER(N33),SUM(O27:O32),"")</f>
        <v>22</v>
      </c>
      <c r="P33" s="34" t="s">
        <v>52</v>
      </c>
    </row>
    <row r="34" spans="1:16" ht="4.5" customHeight="1" thickBot="1">
      <c r="A34" s="6"/>
      <c r="B34" s="6"/>
      <c r="C34" s="6"/>
      <c r="D34" s="6"/>
      <c r="E34" s="6"/>
      <c r="F34" s="6"/>
      <c r="G34" s="6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9.5" customHeight="1" thickBot="1">
      <c r="A35" s="10" t="s">
        <v>3</v>
      </c>
      <c r="B35" s="127" t="s">
        <v>40</v>
      </c>
      <c r="C35" s="128"/>
      <c r="D35" s="128"/>
      <c r="E35" s="128"/>
      <c r="F35" s="128"/>
      <c r="G35" s="129"/>
      <c r="H35" s="11"/>
      <c r="I35" s="10" t="s">
        <v>3</v>
      </c>
      <c r="J35" s="127" t="s">
        <v>38</v>
      </c>
      <c r="K35" s="128"/>
      <c r="L35" s="128"/>
      <c r="M35" s="128"/>
      <c r="N35" s="128"/>
      <c r="O35" s="128"/>
      <c r="P35" s="129"/>
    </row>
    <row r="36" spans="1:16" ht="12" customHeight="1" thickBot="1">
      <c r="A36" s="12" t="s">
        <v>4</v>
      </c>
      <c r="B36" s="13"/>
      <c r="C36" s="14" t="s">
        <v>5</v>
      </c>
      <c r="D36" s="15" t="s">
        <v>6</v>
      </c>
      <c r="E36" s="15" t="s">
        <v>7</v>
      </c>
      <c r="F36" s="16" t="s">
        <v>8</v>
      </c>
      <c r="G36" s="17"/>
      <c r="H36" s="11"/>
      <c r="I36" s="12" t="s">
        <v>4</v>
      </c>
      <c r="J36" s="13"/>
      <c r="K36" s="13"/>
      <c r="L36" s="14" t="s">
        <v>5</v>
      </c>
      <c r="M36" s="15" t="s">
        <v>6</v>
      </c>
      <c r="N36" s="15" t="s">
        <v>7</v>
      </c>
      <c r="O36" s="16" t="s">
        <v>8</v>
      </c>
      <c r="P36" s="17"/>
    </row>
    <row r="37" spans="1:16" ht="15" customHeight="1">
      <c r="A37" s="30"/>
      <c r="B37" s="38">
        <v>21023</v>
      </c>
      <c r="C37" s="130">
        <v>370</v>
      </c>
      <c r="D37" s="131">
        <v>190</v>
      </c>
      <c r="E37" s="131">
        <f>SUM(C37:D37)</f>
        <v>560</v>
      </c>
      <c r="F37" s="132">
        <v>3</v>
      </c>
      <c r="G37" s="19"/>
      <c r="H37" s="11"/>
      <c r="I37" s="30"/>
      <c r="J37" s="133">
        <v>21100</v>
      </c>
      <c r="K37" s="134"/>
      <c r="L37" s="130">
        <v>343</v>
      </c>
      <c r="M37" s="131">
        <v>175</v>
      </c>
      <c r="N37" s="131">
        <f>SUM(L37:M37)</f>
        <v>518</v>
      </c>
      <c r="O37" s="132">
        <v>9</v>
      </c>
      <c r="P37" s="19"/>
    </row>
    <row r="38" spans="1:16" ht="18" customHeight="1">
      <c r="A38" s="110" t="s">
        <v>108</v>
      </c>
      <c r="B38" s="111"/>
      <c r="C38" s="124"/>
      <c r="D38" s="125"/>
      <c r="E38" s="125"/>
      <c r="F38" s="126"/>
      <c r="G38" s="20"/>
      <c r="H38" s="11"/>
      <c r="I38" s="110" t="s">
        <v>118</v>
      </c>
      <c r="J38" s="112"/>
      <c r="K38" s="111"/>
      <c r="L38" s="124"/>
      <c r="M38" s="125"/>
      <c r="N38" s="125"/>
      <c r="O38" s="126"/>
      <c r="P38" s="20"/>
    </row>
    <row r="39" spans="1:16" ht="15" customHeight="1">
      <c r="A39" s="31"/>
      <c r="B39" s="39">
        <v>19487</v>
      </c>
      <c r="C39" s="113">
        <v>355</v>
      </c>
      <c r="D39" s="115">
        <v>176</v>
      </c>
      <c r="E39" s="115">
        <f>SUM(C39:D39)</f>
        <v>531</v>
      </c>
      <c r="F39" s="117">
        <v>6</v>
      </c>
      <c r="G39" s="20"/>
      <c r="H39" s="11"/>
      <c r="I39" s="31"/>
      <c r="J39" s="119">
        <v>21101</v>
      </c>
      <c r="K39" s="120"/>
      <c r="L39" s="113">
        <v>340</v>
      </c>
      <c r="M39" s="115">
        <v>158</v>
      </c>
      <c r="N39" s="115">
        <f>SUM(L39:M39)</f>
        <v>498</v>
      </c>
      <c r="O39" s="117">
        <v>8</v>
      </c>
      <c r="P39" s="20"/>
    </row>
    <row r="40" spans="1:16" ht="18" customHeight="1">
      <c r="A40" s="110" t="s">
        <v>107</v>
      </c>
      <c r="B40" s="111"/>
      <c r="C40" s="124"/>
      <c r="D40" s="125"/>
      <c r="E40" s="125"/>
      <c r="F40" s="126"/>
      <c r="G40" s="22"/>
      <c r="H40" s="11"/>
      <c r="I40" s="110" t="s">
        <v>117</v>
      </c>
      <c r="J40" s="112"/>
      <c r="K40" s="111"/>
      <c r="L40" s="124"/>
      <c r="M40" s="125"/>
      <c r="N40" s="125"/>
      <c r="O40" s="126"/>
      <c r="P40" s="22"/>
    </row>
    <row r="41" spans="1:16" ht="15" customHeight="1" thickBot="1">
      <c r="A41" s="31"/>
      <c r="B41" s="39">
        <v>20030</v>
      </c>
      <c r="C41" s="113">
        <v>362</v>
      </c>
      <c r="D41" s="115">
        <v>172</v>
      </c>
      <c r="E41" s="115">
        <f>SUM(C41:D41)</f>
        <v>534</v>
      </c>
      <c r="F41" s="117">
        <v>9</v>
      </c>
      <c r="G41" s="23"/>
      <c r="H41" s="11"/>
      <c r="I41" s="31"/>
      <c r="J41" s="119">
        <v>21536</v>
      </c>
      <c r="K41" s="120"/>
      <c r="L41" s="113">
        <v>356</v>
      </c>
      <c r="M41" s="115">
        <v>180</v>
      </c>
      <c r="N41" s="115">
        <f>SUM(L41:M41)</f>
        <v>536</v>
      </c>
      <c r="O41" s="117">
        <v>4</v>
      </c>
      <c r="P41" s="23"/>
    </row>
    <row r="42" spans="1:16" ht="18" customHeight="1" thickBot="1">
      <c r="A42" s="121" t="s">
        <v>109</v>
      </c>
      <c r="B42" s="122"/>
      <c r="C42" s="114"/>
      <c r="D42" s="116"/>
      <c r="E42" s="116"/>
      <c r="F42" s="118"/>
      <c r="G42" s="24" t="s">
        <v>9</v>
      </c>
      <c r="H42" s="11"/>
      <c r="I42" s="121" t="s">
        <v>116</v>
      </c>
      <c r="J42" s="123"/>
      <c r="K42" s="122"/>
      <c r="L42" s="114"/>
      <c r="M42" s="116"/>
      <c r="N42" s="116"/>
      <c r="O42" s="118"/>
      <c r="P42" s="24" t="s">
        <v>9</v>
      </c>
    </row>
    <row r="43" spans="1:16" ht="21.75" customHeight="1" thickBot="1">
      <c r="A43" s="25" t="s">
        <v>10</v>
      </c>
      <c r="B43" s="26"/>
      <c r="C43" s="35">
        <f>IF(SUM(C37:C42)&gt;0,SUM(C37:C42),"")</f>
        <v>1087</v>
      </c>
      <c r="D43" s="36">
        <f>IF(SUM(D37:D42)&gt;0,SUM(D37:D42),"")</f>
        <v>538</v>
      </c>
      <c r="E43" s="36">
        <f>IF(SUM(E37:E42)&gt;0,SUM(E37:E42),"")</f>
        <v>1625</v>
      </c>
      <c r="F43" s="37">
        <f>IF(ISNUMBER(E43),SUM(F37:F42),"")</f>
        <v>18</v>
      </c>
      <c r="G43" s="34" t="s">
        <v>49</v>
      </c>
      <c r="H43" s="11"/>
      <c r="I43" s="25" t="s">
        <v>10</v>
      </c>
      <c r="J43" s="26"/>
      <c r="K43" s="26"/>
      <c r="L43" s="35">
        <f>IF(SUM(L37:L42)&gt;0,SUM(L37:L42),"")</f>
        <v>1039</v>
      </c>
      <c r="M43" s="36">
        <f>IF(SUM(M37:M42)&gt;0,SUM(M37:M42),"")</f>
        <v>513</v>
      </c>
      <c r="N43" s="36">
        <f>IF(SUM(N37:N42)&gt;0,SUM(N37:N42),"")</f>
        <v>1552</v>
      </c>
      <c r="O43" s="37">
        <f>IF(ISNUMBER(N43),SUM(O37:O42),"")</f>
        <v>21</v>
      </c>
      <c r="P43" s="34" t="s">
        <v>57</v>
      </c>
    </row>
    <row r="44" spans="1:16" ht="4.5" customHeight="1" thickBot="1">
      <c r="A44" s="6"/>
      <c r="B44" s="6"/>
      <c r="C44" s="6"/>
      <c r="D44" s="6"/>
      <c r="E44" s="6"/>
      <c r="F44" s="6"/>
      <c r="G44" s="6"/>
      <c r="H44" s="11"/>
      <c r="I44" s="6"/>
      <c r="J44" s="6"/>
      <c r="K44" s="6"/>
      <c r="L44" s="6"/>
      <c r="M44" s="6"/>
      <c r="N44" s="6"/>
      <c r="O44" s="6"/>
      <c r="P44" s="6"/>
    </row>
    <row r="45" spans="1:16" ht="19.5" customHeight="1" thickBot="1">
      <c r="A45" s="10" t="s">
        <v>3</v>
      </c>
      <c r="B45" s="127" t="s">
        <v>41</v>
      </c>
      <c r="C45" s="128"/>
      <c r="D45" s="128"/>
      <c r="E45" s="128"/>
      <c r="F45" s="128"/>
      <c r="G45" s="129"/>
      <c r="H45" s="11"/>
      <c r="I45" s="10" t="s">
        <v>3</v>
      </c>
      <c r="J45" s="127" t="s">
        <v>42</v>
      </c>
      <c r="K45" s="128"/>
      <c r="L45" s="128"/>
      <c r="M45" s="128"/>
      <c r="N45" s="128"/>
      <c r="O45" s="128"/>
      <c r="P45" s="129"/>
    </row>
    <row r="46" spans="1:16" ht="12" customHeight="1" thickBot="1">
      <c r="A46" s="12" t="s">
        <v>4</v>
      </c>
      <c r="B46" s="13"/>
      <c r="C46" s="14" t="s">
        <v>5</v>
      </c>
      <c r="D46" s="15" t="s">
        <v>6</v>
      </c>
      <c r="E46" s="15" t="s">
        <v>7</v>
      </c>
      <c r="F46" s="16" t="s">
        <v>8</v>
      </c>
      <c r="G46" s="17"/>
      <c r="H46" s="11"/>
      <c r="I46" s="12" t="s">
        <v>4</v>
      </c>
      <c r="J46" s="13"/>
      <c r="K46" s="13"/>
      <c r="L46" s="14" t="s">
        <v>5</v>
      </c>
      <c r="M46" s="15" t="s">
        <v>6</v>
      </c>
      <c r="N46" s="15" t="s">
        <v>7</v>
      </c>
      <c r="O46" s="16" t="s">
        <v>8</v>
      </c>
      <c r="P46" s="17"/>
    </row>
    <row r="47" spans="1:16" ht="15" customHeight="1">
      <c r="A47" s="30"/>
      <c r="B47" s="38">
        <v>20432</v>
      </c>
      <c r="C47" s="130">
        <v>359</v>
      </c>
      <c r="D47" s="131">
        <v>154</v>
      </c>
      <c r="E47" s="131">
        <f>SUM(C47:D47)</f>
        <v>513</v>
      </c>
      <c r="F47" s="132">
        <v>1</v>
      </c>
      <c r="G47" s="19"/>
      <c r="H47" s="11"/>
      <c r="I47" s="30"/>
      <c r="J47" s="133">
        <v>19937</v>
      </c>
      <c r="K47" s="134"/>
      <c r="L47" s="130">
        <v>354</v>
      </c>
      <c r="M47" s="131">
        <v>157</v>
      </c>
      <c r="N47" s="131">
        <f>SUM(L47:M47)</f>
        <v>511</v>
      </c>
      <c r="O47" s="132">
        <v>10</v>
      </c>
      <c r="P47" s="19"/>
    </row>
    <row r="48" spans="1:16" ht="18" customHeight="1">
      <c r="A48" s="110" t="s">
        <v>120</v>
      </c>
      <c r="B48" s="111"/>
      <c r="C48" s="124"/>
      <c r="D48" s="125"/>
      <c r="E48" s="125"/>
      <c r="F48" s="126"/>
      <c r="G48" s="20"/>
      <c r="H48" s="11"/>
      <c r="I48" s="110" t="s">
        <v>123</v>
      </c>
      <c r="J48" s="112"/>
      <c r="K48" s="111"/>
      <c r="L48" s="124"/>
      <c r="M48" s="125"/>
      <c r="N48" s="125"/>
      <c r="O48" s="126"/>
      <c r="P48" s="20"/>
    </row>
    <row r="49" spans="1:16" ht="15" customHeight="1">
      <c r="A49" s="31"/>
      <c r="B49" s="39">
        <v>18731</v>
      </c>
      <c r="C49" s="113">
        <v>325</v>
      </c>
      <c r="D49" s="115">
        <v>151</v>
      </c>
      <c r="E49" s="115">
        <f>SUM(C49:D49)</f>
        <v>476</v>
      </c>
      <c r="F49" s="117">
        <v>3</v>
      </c>
      <c r="G49" s="20"/>
      <c r="H49" s="11"/>
      <c r="I49" s="31"/>
      <c r="J49" s="119">
        <v>21254</v>
      </c>
      <c r="K49" s="120"/>
      <c r="L49" s="113">
        <v>350</v>
      </c>
      <c r="M49" s="115">
        <v>165</v>
      </c>
      <c r="N49" s="115">
        <f>SUM(L49:M49)</f>
        <v>515</v>
      </c>
      <c r="O49" s="117">
        <v>7</v>
      </c>
      <c r="P49" s="20"/>
    </row>
    <row r="50" spans="1:16" ht="18" customHeight="1">
      <c r="A50" s="110" t="s">
        <v>121</v>
      </c>
      <c r="B50" s="111"/>
      <c r="C50" s="124"/>
      <c r="D50" s="125"/>
      <c r="E50" s="125"/>
      <c r="F50" s="126"/>
      <c r="G50" s="22"/>
      <c r="H50" s="11"/>
      <c r="I50" s="110" t="s">
        <v>122</v>
      </c>
      <c r="J50" s="112"/>
      <c r="K50" s="111"/>
      <c r="L50" s="124"/>
      <c r="M50" s="125"/>
      <c r="N50" s="125"/>
      <c r="O50" s="126"/>
      <c r="P50" s="22"/>
    </row>
    <row r="51" spans="1:16" ht="15" customHeight="1" thickBot="1">
      <c r="A51" s="31"/>
      <c r="B51" s="39">
        <v>19050</v>
      </c>
      <c r="C51" s="113">
        <v>362</v>
      </c>
      <c r="D51" s="115">
        <v>218</v>
      </c>
      <c r="E51" s="115">
        <f>SUM(C51:D51)</f>
        <v>580</v>
      </c>
      <c r="F51" s="117">
        <v>1</v>
      </c>
      <c r="G51" s="23"/>
      <c r="H51" s="11"/>
      <c r="I51" s="31"/>
      <c r="J51" s="119">
        <v>20987</v>
      </c>
      <c r="K51" s="120"/>
      <c r="L51" s="113">
        <v>363</v>
      </c>
      <c r="M51" s="115">
        <v>155</v>
      </c>
      <c r="N51" s="115">
        <f>SUM(L51:M51)</f>
        <v>518</v>
      </c>
      <c r="O51" s="117">
        <v>4</v>
      </c>
      <c r="P51" s="23"/>
    </row>
    <row r="52" spans="1:16" ht="18" customHeight="1" thickBot="1">
      <c r="A52" s="121" t="s">
        <v>119</v>
      </c>
      <c r="B52" s="122"/>
      <c r="C52" s="114"/>
      <c r="D52" s="116"/>
      <c r="E52" s="116"/>
      <c r="F52" s="118"/>
      <c r="G52" s="24" t="s">
        <v>9</v>
      </c>
      <c r="H52" s="11"/>
      <c r="I52" s="121" t="s">
        <v>124</v>
      </c>
      <c r="J52" s="123"/>
      <c r="K52" s="122"/>
      <c r="L52" s="114"/>
      <c r="M52" s="116"/>
      <c r="N52" s="116"/>
      <c r="O52" s="118"/>
      <c r="P52" s="24" t="s">
        <v>9</v>
      </c>
    </row>
    <row r="53" spans="1:16" ht="21.75" customHeight="1" thickBot="1">
      <c r="A53" s="25" t="s">
        <v>10</v>
      </c>
      <c r="B53" s="26"/>
      <c r="C53" s="35">
        <f>IF(SUM(C47:C52)&gt;0,SUM(C47:C52),"")</f>
        <v>1046</v>
      </c>
      <c r="D53" s="36">
        <f>IF(SUM(D47:D52)&gt;0,SUM(D47:D52),"")</f>
        <v>523</v>
      </c>
      <c r="E53" s="36">
        <f>IF(SUM(E47:E52)&gt;0,SUM(E47:E52),"")</f>
        <v>1569</v>
      </c>
      <c r="F53" s="37">
        <f>IF(ISNUMBER(E53),SUM(F47:F52),"")</f>
        <v>5</v>
      </c>
      <c r="G53" s="34" t="s">
        <v>54</v>
      </c>
      <c r="H53" s="11"/>
      <c r="I53" s="25" t="s">
        <v>10</v>
      </c>
      <c r="J53" s="26"/>
      <c r="K53" s="26"/>
      <c r="L53" s="35">
        <f>IF(SUM(L47:L52)&gt;0,SUM(L47:L52),"")</f>
        <v>1067</v>
      </c>
      <c r="M53" s="36">
        <f>IF(SUM(M47:M52)&gt;0,SUM(M47:M52),"")</f>
        <v>477</v>
      </c>
      <c r="N53" s="36">
        <f>IF(SUM(N47:N52)&gt;0,SUM(N47:N52),"")</f>
        <v>1544</v>
      </c>
      <c r="O53" s="37">
        <f>IF(ISNUMBER(N53),SUM(O47:O52),"")</f>
        <v>21</v>
      </c>
      <c r="P53" s="34" t="s">
        <v>58</v>
      </c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9.5" customHeight="1">
      <c r="A56" s="28" t="s">
        <v>11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9.5" customHeight="1">
      <c r="A57" s="29" t="s">
        <v>12</v>
      </c>
      <c r="B57" s="109" t="s">
        <v>126</v>
      </c>
      <c r="C57" s="109"/>
      <c r="D57" s="109"/>
      <c r="E57" s="109"/>
      <c r="F57" s="109"/>
      <c r="G57" s="109"/>
      <c r="H57" s="109"/>
      <c r="I57" s="109"/>
      <c r="J57" s="7"/>
      <c r="K57" s="7" t="s">
        <v>13</v>
      </c>
      <c r="L57" s="140"/>
      <c r="M57" s="140"/>
      <c r="N57" s="140"/>
      <c r="O57" s="140"/>
      <c r="P57" s="140"/>
    </row>
    <row r="58" spans="1:16" ht="19.5" customHeight="1">
      <c r="A58" s="29"/>
      <c r="B58" s="109" t="s">
        <v>125</v>
      </c>
      <c r="C58" s="109"/>
      <c r="D58" s="109"/>
      <c r="E58" s="109"/>
      <c r="F58" s="109"/>
      <c r="G58" s="109"/>
      <c r="H58" s="109"/>
      <c r="I58" s="109"/>
      <c r="J58" s="6"/>
      <c r="K58" s="6"/>
      <c r="L58" s="6"/>
      <c r="M58" s="6"/>
      <c r="N58" s="6"/>
      <c r="O58" s="6"/>
      <c r="P58" s="6"/>
    </row>
    <row r="59" spans="1:16" ht="19.5" customHeight="1">
      <c r="A59" s="29"/>
      <c r="B59" s="109"/>
      <c r="C59" s="109"/>
      <c r="D59" s="109"/>
      <c r="E59" s="109"/>
      <c r="F59" s="109"/>
      <c r="G59" s="109"/>
      <c r="H59" s="109"/>
      <c r="I59" s="109"/>
      <c r="J59" s="6"/>
      <c r="K59" s="6"/>
      <c r="L59" s="6"/>
      <c r="M59" s="6"/>
      <c r="N59" s="6"/>
      <c r="O59" s="6"/>
      <c r="P59" s="6"/>
    </row>
    <row r="60" spans="1:16" ht="19.5" customHeight="1">
      <c r="A60" s="29" t="s">
        <v>14</v>
      </c>
      <c r="B60" s="90"/>
      <c r="C60" s="90"/>
      <c r="D60" s="90"/>
      <c r="E60" s="90"/>
      <c r="F60" s="90"/>
      <c r="G60" s="90"/>
      <c r="H60" s="90"/>
      <c r="I60" s="90"/>
      <c r="J60" s="6"/>
      <c r="K60" s="6"/>
      <c r="L60" s="6"/>
      <c r="M60" s="6"/>
      <c r="N60" s="6"/>
      <c r="O60" s="6"/>
      <c r="P60" s="6"/>
    </row>
    <row r="61" spans="1:16" ht="19.5" customHeight="1">
      <c r="A61" s="29" t="s">
        <v>15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 customHeight="1">
      <c r="A62" s="29" t="s">
        <v>16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9.5" customHeight="1">
      <c r="A63" s="29" t="s">
        <v>17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</sheetData>
  <sheetProtection/>
  <mergeCells count="185"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  <mergeCell ref="C11:C12"/>
    <mergeCell ref="D11:D12"/>
    <mergeCell ref="E11:E12"/>
    <mergeCell ref="F11:F12"/>
    <mergeCell ref="N11:N12"/>
    <mergeCell ref="O11:O12"/>
    <mergeCell ref="J11:K11"/>
    <mergeCell ref="I12:K12"/>
    <mergeCell ref="J7:K7"/>
    <mergeCell ref="L7:L8"/>
    <mergeCell ref="M7:M8"/>
    <mergeCell ref="N7:N8"/>
    <mergeCell ref="O7:O8"/>
    <mergeCell ref="N9:N10"/>
    <mergeCell ref="O9:O10"/>
    <mergeCell ref="C19:C20"/>
    <mergeCell ref="D19:D20"/>
    <mergeCell ref="E19:E20"/>
    <mergeCell ref="F19:F20"/>
    <mergeCell ref="J19:K19"/>
    <mergeCell ref="L19:L20"/>
    <mergeCell ref="N19:N20"/>
    <mergeCell ref="O19:O20"/>
    <mergeCell ref="L21:L22"/>
    <mergeCell ref="M21:M22"/>
    <mergeCell ref="N21:N22"/>
    <mergeCell ref="O21:O22"/>
    <mergeCell ref="M19:M20"/>
    <mergeCell ref="C27:C28"/>
    <mergeCell ref="F27:F28"/>
    <mergeCell ref="J27:K27"/>
    <mergeCell ref="L27:L28"/>
    <mergeCell ref="D27:D28"/>
    <mergeCell ref="E27:E28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L39:L40"/>
    <mergeCell ref="M39:M40"/>
    <mergeCell ref="O31:O32"/>
    <mergeCell ref="O29:O30"/>
    <mergeCell ref="L31:L32"/>
    <mergeCell ref="M31:M32"/>
    <mergeCell ref="N31:N32"/>
    <mergeCell ref="N39:N40"/>
    <mergeCell ref="O39:O40"/>
    <mergeCell ref="M37:M38"/>
    <mergeCell ref="L41:L42"/>
    <mergeCell ref="M41:M42"/>
    <mergeCell ref="O37:O38"/>
    <mergeCell ref="A38:B38"/>
    <mergeCell ref="I38:K38"/>
    <mergeCell ref="C39:C40"/>
    <mergeCell ref="D39:D40"/>
    <mergeCell ref="E39:E40"/>
    <mergeCell ref="A40:B40"/>
    <mergeCell ref="I40:K40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F49:F50"/>
    <mergeCell ref="O47:O48"/>
    <mergeCell ref="D47:D48"/>
    <mergeCell ref="E47:E48"/>
    <mergeCell ref="F47:F48"/>
    <mergeCell ref="J47:K47"/>
    <mergeCell ref="L47:L48"/>
    <mergeCell ref="M47:M48"/>
    <mergeCell ref="L51:L52"/>
    <mergeCell ref="M51:M52"/>
    <mergeCell ref="N51:N52"/>
    <mergeCell ref="J49:K49"/>
    <mergeCell ref="L49:L50"/>
    <mergeCell ref="M49:M50"/>
    <mergeCell ref="N49:N50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K1:M1"/>
    <mergeCell ref="O1:P1"/>
    <mergeCell ref="K3:P3"/>
    <mergeCell ref="B1:C1"/>
    <mergeCell ref="B2:C2"/>
    <mergeCell ref="B3:C3"/>
    <mergeCell ref="J17:K17"/>
    <mergeCell ref="L17:L18"/>
    <mergeCell ref="M17:M18"/>
    <mergeCell ref="N17:N18"/>
    <mergeCell ref="J5:P5"/>
    <mergeCell ref="B5:G5"/>
    <mergeCell ref="O17:O18"/>
    <mergeCell ref="A18:B18"/>
    <mergeCell ref="I18:K18"/>
    <mergeCell ref="I8:K8"/>
    <mergeCell ref="F21:F2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A30:B30"/>
    <mergeCell ref="I30:K30"/>
    <mergeCell ref="D29:D30"/>
    <mergeCell ref="E29:E30"/>
    <mergeCell ref="F29:F30"/>
    <mergeCell ref="A20:B20"/>
    <mergeCell ref="I20:K20"/>
    <mergeCell ref="C21:C22"/>
    <mergeCell ref="D21:D22"/>
    <mergeCell ref="E21:E22"/>
    <mergeCell ref="N37:N38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F39:F40"/>
    <mergeCell ref="J39:K39"/>
    <mergeCell ref="B35:G35"/>
    <mergeCell ref="J35:P35"/>
    <mergeCell ref="C37:C38"/>
    <mergeCell ref="D37:D38"/>
    <mergeCell ref="E37:E38"/>
    <mergeCell ref="F37:F38"/>
    <mergeCell ref="J37:K37"/>
    <mergeCell ref="L37:L38"/>
    <mergeCell ref="A52:B52"/>
    <mergeCell ref="I52:K52"/>
    <mergeCell ref="C49:C50"/>
    <mergeCell ref="E41:E42"/>
    <mergeCell ref="F41:F42"/>
    <mergeCell ref="J41:K41"/>
    <mergeCell ref="A42:B42"/>
    <mergeCell ref="I42:K42"/>
    <mergeCell ref="D49:D50"/>
    <mergeCell ref="E49:E50"/>
    <mergeCell ref="B59:I59"/>
    <mergeCell ref="B58:I58"/>
    <mergeCell ref="B57:I57"/>
    <mergeCell ref="A50:B50"/>
    <mergeCell ref="I50:K50"/>
    <mergeCell ref="C51:C52"/>
    <mergeCell ref="D51:D52"/>
    <mergeCell ref="E51:E52"/>
    <mergeCell ref="F51:F52"/>
    <mergeCell ref="J51:K51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148"/>
      <c r="C2" s="148"/>
      <c r="D2" s="151" t="s">
        <v>29</v>
      </c>
      <c r="E2" s="151"/>
      <c r="F2" s="151"/>
      <c r="J2" s="148"/>
      <c r="K2" s="148"/>
      <c r="L2" s="151" t="s">
        <v>29</v>
      </c>
      <c r="M2" s="151"/>
      <c r="N2" s="151"/>
      <c r="R2" s="148"/>
      <c r="S2" s="148"/>
      <c r="T2" s="151" t="s">
        <v>29</v>
      </c>
      <c r="U2" s="151"/>
      <c r="V2" s="151"/>
      <c r="Z2" s="148"/>
      <c r="AA2" s="148"/>
      <c r="AB2" s="151" t="s">
        <v>29</v>
      </c>
      <c r="AC2" s="151"/>
      <c r="AD2" s="151"/>
    </row>
    <row r="3" spans="3:30" ht="27" customHeight="1">
      <c r="C3" s="142" t="s">
        <v>21</v>
      </c>
      <c r="D3" s="142"/>
      <c r="E3" s="142"/>
      <c r="F3" s="142"/>
      <c r="K3" s="142" t="s">
        <v>21</v>
      </c>
      <c r="L3" s="142"/>
      <c r="M3" s="142"/>
      <c r="N3" s="142"/>
      <c r="S3" s="142" t="s">
        <v>21</v>
      </c>
      <c r="T3" s="142"/>
      <c r="U3" s="142"/>
      <c r="V3" s="142"/>
      <c r="AA3" s="142" t="s">
        <v>21</v>
      </c>
      <c r="AB3" s="142"/>
      <c r="AC3" s="142"/>
      <c r="AD3" s="142"/>
    </row>
    <row r="4" spans="3:30" ht="27" customHeight="1">
      <c r="C4" s="142" t="s">
        <v>30</v>
      </c>
      <c r="D4" s="142"/>
      <c r="E4" s="142"/>
      <c r="F4" s="142"/>
      <c r="K4" s="142" t="s">
        <v>30</v>
      </c>
      <c r="L4" s="142"/>
      <c r="M4" s="142"/>
      <c r="N4" s="142"/>
      <c r="S4" s="142" t="s">
        <v>30</v>
      </c>
      <c r="T4" s="142"/>
      <c r="U4" s="142"/>
      <c r="V4" s="142"/>
      <c r="AA4" s="142" t="s">
        <v>30</v>
      </c>
      <c r="AB4" s="142"/>
      <c r="AC4" s="142"/>
      <c r="AD4" s="142"/>
    </row>
    <row r="5" spans="2:31" ht="37.5" customHeight="1">
      <c r="B5" s="149"/>
      <c r="C5" s="149"/>
      <c r="D5" s="149"/>
      <c r="E5" s="149"/>
      <c r="F5" s="150"/>
      <c r="G5" s="150"/>
      <c r="J5" s="149"/>
      <c r="K5" s="149"/>
      <c r="L5" s="149"/>
      <c r="M5" s="149"/>
      <c r="N5" s="150"/>
      <c r="O5" s="150"/>
      <c r="R5" s="149"/>
      <c r="S5" s="149"/>
      <c r="T5" s="149"/>
      <c r="U5" s="149"/>
      <c r="V5" s="150"/>
      <c r="W5" s="150"/>
      <c r="Z5" s="149"/>
      <c r="AA5" s="149"/>
      <c r="AB5" s="149"/>
      <c r="AC5" s="149"/>
      <c r="AD5" s="150"/>
      <c r="AE5" s="150"/>
    </row>
    <row r="6" spans="2:31" ht="24.75" customHeight="1">
      <c r="B6" s="143" t="s">
        <v>22</v>
      </c>
      <c r="C6" s="143"/>
      <c r="D6" s="143"/>
      <c r="E6" s="143"/>
      <c r="F6" s="143"/>
      <c r="G6" s="143"/>
      <c r="J6" s="143" t="s">
        <v>22</v>
      </c>
      <c r="K6" s="143"/>
      <c r="L6" s="143"/>
      <c r="M6" s="143"/>
      <c r="N6" s="143"/>
      <c r="O6" s="143"/>
      <c r="R6" s="143" t="s">
        <v>22</v>
      </c>
      <c r="S6" s="143"/>
      <c r="T6" s="143"/>
      <c r="U6" s="143"/>
      <c r="V6" s="143"/>
      <c r="W6" s="143"/>
      <c r="Z6" s="143" t="s">
        <v>22</v>
      </c>
      <c r="AA6" s="143"/>
      <c r="AB6" s="143"/>
      <c r="AC6" s="143"/>
      <c r="AD6" s="143"/>
      <c r="AE6" s="143"/>
    </row>
    <row r="7" spans="2:31" ht="24.75" customHeight="1">
      <c r="B7" s="143" t="s">
        <v>23</v>
      </c>
      <c r="C7" s="143"/>
      <c r="D7" s="143"/>
      <c r="E7" s="143"/>
      <c r="F7" s="143"/>
      <c r="G7" s="143"/>
      <c r="J7" s="143" t="s">
        <v>23</v>
      </c>
      <c r="K7" s="143"/>
      <c r="L7" s="143"/>
      <c r="M7" s="143"/>
      <c r="N7" s="143"/>
      <c r="O7" s="143"/>
      <c r="R7" s="143" t="s">
        <v>23</v>
      </c>
      <c r="S7" s="143"/>
      <c r="T7" s="143"/>
      <c r="U7" s="143"/>
      <c r="V7" s="143"/>
      <c r="W7" s="143"/>
      <c r="Z7" s="143" t="s">
        <v>23</v>
      </c>
      <c r="AA7" s="143"/>
      <c r="AB7" s="143"/>
      <c r="AC7" s="143"/>
      <c r="AD7" s="143"/>
      <c r="AE7" s="143"/>
    </row>
    <row r="8" spans="2:31" ht="24.75" customHeight="1">
      <c r="B8" s="143" t="s">
        <v>24</v>
      </c>
      <c r="C8" s="143"/>
      <c r="D8" s="143"/>
      <c r="E8" s="144"/>
      <c r="F8" s="144"/>
      <c r="G8" s="144"/>
      <c r="J8" s="143" t="s">
        <v>24</v>
      </c>
      <c r="K8" s="143"/>
      <c r="L8" s="143"/>
      <c r="M8" s="144"/>
      <c r="N8" s="144"/>
      <c r="O8" s="144"/>
      <c r="R8" s="143" t="s">
        <v>24</v>
      </c>
      <c r="S8" s="143"/>
      <c r="T8" s="143"/>
      <c r="U8" s="144"/>
      <c r="V8" s="144"/>
      <c r="W8" s="144"/>
      <c r="Z8" s="143" t="s">
        <v>24</v>
      </c>
      <c r="AA8" s="143"/>
      <c r="AB8" s="143"/>
      <c r="AC8" s="144"/>
      <c r="AD8" s="144"/>
      <c r="AE8" s="144"/>
    </row>
    <row r="9" spans="2:31" ht="24.75" customHeight="1">
      <c r="B9" s="143" t="s">
        <v>25</v>
      </c>
      <c r="C9" s="143"/>
      <c r="D9" s="143"/>
      <c r="E9" s="146"/>
      <c r="F9" s="145"/>
      <c r="G9" s="145"/>
      <c r="J9" s="143" t="s">
        <v>25</v>
      </c>
      <c r="K9" s="143"/>
      <c r="L9" s="143"/>
      <c r="M9" s="146"/>
      <c r="N9" s="145"/>
      <c r="O9" s="145"/>
      <c r="R9" s="143" t="s">
        <v>25</v>
      </c>
      <c r="S9" s="143"/>
      <c r="T9" s="143"/>
      <c r="U9" s="146"/>
      <c r="V9" s="145"/>
      <c r="W9" s="145"/>
      <c r="Z9" s="143" t="s">
        <v>25</v>
      </c>
      <c r="AA9" s="143"/>
      <c r="AB9" s="143"/>
      <c r="AC9" s="146"/>
      <c r="AD9" s="145"/>
      <c r="AE9" s="145"/>
    </row>
    <row r="10" spans="2:31" ht="15" customHeight="1">
      <c r="B10" s="147" t="s">
        <v>26</v>
      </c>
      <c r="C10" s="147"/>
      <c r="D10" s="147"/>
      <c r="F10" s="147" t="s">
        <v>28</v>
      </c>
      <c r="G10" s="147"/>
      <c r="J10" s="147" t="s">
        <v>26</v>
      </c>
      <c r="K10" s="147"/>
      <c r="L10" s="147"/>
      <c r="N10" s="147" t="s">
        <v>28</v>
      </c>
      <c r="O10" s="147"/>
      <c r="R10" s="147" t="s">
        <v>26</v>
      </c>
      <c r="S10" s="147"/>
      <c r="T10" s="147"/>
      <c r="V10" s="147" t="s">
        <v>28</v>
      </c>
      <c r="W10" s="147"/>
      <c r="Z10" s="147" t="s">
        <v>26</v>
      </c>
      <c r="AA10" s="147"/>
      <c r="AB10" s="147"/>
      <c r="AD10" s="147" t="s">
        <v>28</v>
      </c>
      <c r="AE10" s="147"/>
    </row>
    <row r="11" spans="2:30" ht="12" customHeight="1">
      <c r="B11" s="141" t="s">
        <v>27</v>
      </c>
      <c r="C11" s="141"/>
      <c r="D11" s="141"/>
      <c r="E11" s="141"/>
      <c r="F11" s="141"/>
      <c r="J11" s="141" t="s">
        <v>27</v>
      </c>
      <c r="K11" s="141"/>
      <c r="L11" s="141"/>
      <c r="M11" s="141"/>
      <c r="N11" s="141"/>
      <c r="R11" s="141" t="s">
        <v>27</v>
      </c>
      <c r="S11" s="141"/>
      <c r="T11" s="141"/>
      <c r="U11" s="141"/>
      <c r="V11" s="141"/>
      <c r="Z11" s="141" t="s">
        <v>27</v>
      </c>
      <c r="AA11" s="141"/>
      <c r="AB11" s="141"/>
      <c r="AC11" s="141"/>
      <c r="AD11" s="141"/>
    </row>
    <row r="12" spans="1:32" ht="9.75" customHeight="1">
      <c r="A12" s="1"/>
      <c r="H12" s="4"/>
      <c r="I12" s="1"/>
      <c r="P12" s="4"/>
      <c r="Q12" s="1"/>
      <c r="X12" s="4"/>
      <c r="Y12" s="1"/>
      <c r="AF12" s="4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148"/>
      <c r="C14" s="148"/>
      <c r="D14" s="151" t="s">
        <v>29</v>
      </c>
      <c r="E14" s="151"/>
      <c r="F14" s="151"/>
      <c r="J14" s="148"/>
      <c r="K14" s="148"/>
      <c r="L14" s="151" t="s">
        <v>29</v>
      </c>
      <c r="M14" s="151"/>
      <c r="N14" s="151"/>
      <c r="R14" s="148"/>
      <c r="S14" s="148"/>
      <c r="T14" s="151" t="s">
        <v>29</v>
      </c>
      <c r="U14" s="151"/>
      <c r="V14" s="151"/>
      <c r="Z14" s="148"/>
      <c r="AA14" s="148"/>
      <c r="AB14" s="151" t="s">
        <v>29</v>
      </c>
      <c r="AC14" s="151"/>
      <c r="AD14" s="151"/>
    </row>
    <row r="15" spans="3:30" ht="27" customHeight="1">
      <c r="C15" s="142" t="s">
        <v>21</v>
      </c>
      <c r="D15" s="142"/>
      <c r="E15" s="142"/>
      <c r="F15" s="142"/>
      <c r="K15" s="142" t="s">
        <v>21</v>
      </c>
      <c r="L15" s="142"/>
      <c r="M15" s="142"/>
      <c r="N15" s="142"/>
      <c r="S15" s="142" t="s">
        <v>21</v>
      </c>
      <c r="T15" s="142"/>
      <c r="U15" s="142"/>
      <c r="V15" s="142"/>
      <c r="AA15" s="142" t="s">
        <v>21</v>
      </c>
      <c r="AB15" s="142"/>
      <c r="AC15" s="142"/>
      <c r="AD15" s="142"/>
    </row>
    <row r="16" spans="3:30" ht="27" customHeight="1">
      <c r="C16" s="142" t="s">
        <v>30</v>
      </c>
      <c r="D16" s="142"/>
      <c r="E16" s="142"/>
      <c r="F16" s="142"/>
      <c r="K16" s="142" t="s">
        <v>30</v>
      </c>
      <c r="L16" s="142"/>
      <c r="M16" s="142"/>
      <c r="N16" s="142"/>
      <c r="S16" s="142" t="s">
        <v>30</v>
      </c>
      <c r="T16" s="142"/>
      <c r="U16" s="142"/>
      <c r="V16" s="142"/>
      <c r="AA16" s="142" t="s">
        <v>30</v>
      </c>
      <c r="AB16" s="142"/>
      <c r="AC16" s="142"/>
      <c r="AD16" s="142"/>
    </row>
    <row r="17" spans="2:31" ht="37.5" customHeight="1">
      <c r="B17" s="149"/>
      <c r="C17" s="149"/>
      <c r="D17" s="149"/>
      <c r="E17" s="149"/>
      <c r="F17" s="150"/>
      <c r="G17" s="150"/>
      <c r="J17" s="149"/>
      <c r="K17" s="149"/>
      <c r="L17" s="149"/>
      <c r="M17" s="149"/>
      <c r="N17" s="150"/>
      <c r="O17" s="150"/>
      <c r="R17" s="149"/>
      <c r="S17" s="149"/>
      <c r="T17" s="149"/>
      <c r="U17" s="149"/>
      <c r="V17" s="150"/>
      <c r="W17" s="150"/>
      <c r="Z17" s="149"/>
      <c r="AA17" s="149"/>
      <c r="AB17" s="149"/>
      <c r="AC17" s="149"/>
      <c r="AD17" s="150"/>
      <c r="AE17" s="150"/>
    </row>
    <row r="18" spans="2:31" ht="24.75" customHeight="1">
      <c r="B18" s="143" t="s">
        <v>22</v>
      </c>
      <c r="C18" s="143"/>
      <c r="D18" s="143"/>
      <c r="E18" s="143"/>
      <c r="F18" s="143"/>
      <c r="G18" s="143"/>
      <c r="J18" s="143" t="s">
        <v>22</v>
      </c>
      <c r="K18" s="143"/>
      <c r="L18" s="143"/>
      <c r="M18" s="143"/>
      <c r="N18" s="143"/>
      <c r="O18" s="143"/>
      <c r="R18" s="143" t="s">
        <v>22</v>
      </c>
      <c r="S18" s="143"/>
      <c r="T18" s="143"/>
      <c r="U18" s="143"/>
      <c r="V18" s="143"/>
      <c r="W18" s="143"/>
      <c r="Z18" s="143" t="s">
        <v>22</v>
      </c>
      <c r="AA18" s="143"/>
      <c r="AB18" s="143"/>
      <c r="AC18" s="143"/>
      <c r="AD18" s="143"/>
      <c r="AE18" s="143"/>
    </row>
    <row r="19" spans="2:31" ht="24.75" customHeight="1">
      <c r="B19" s="143" t="s">
        <v>23</v>
      </c>
      <c r="C19" s="143"/>
      <c r="D19" s="143"/>
      <c r="E19" s="143"/>
      <c r="F19" s="143"/>
      <c r="G19" s="143"/>
      <c r="J19" s="143" t="s">
        <v>23</v>
      </c>
      <c r="K19" s="143"/>
      <c r="L19" s="143"/>
      <c r="M19" s="143"/>
      <c r="N19" s="143"/>
      <c r="O19" s="143"/>
      <c r="R19" s="143" t="s">
        <v>23</v>
      </c>
      <c r="S19" s="143"/>
      <c r="T19" s="143"/>
      <c r="U19" s="143"/>
      <c r="V19" s="143"/>
      <c r="W19" s="143"/>
      <c r="Z19" s="143" t="s">
        <v>23</v>
      </c>
      <c r="AA19" s="143"/>
      <c r="AB19" s="143"/>
      <c r="AC19" s="143"/>
      <c r="AD19" s="143"/>
      <c r="AE19" s="143"/>
    </row>
    <row r="20" spans="2:31" ht="24.75" customHeight="1">
      <c r="B20" s="143" t="s">
        <v>24</v>
      </c>
      <c r="C20" s="143"/>
      <c r="D20" s="143"/>
      <c r="E20" s="144"/>
      <c r="F20" s="144"/>
      <c r="G20" s="144"/>
      <c r="J20" s="143" t="s">
        <v>24</v>
      </c>
      <c r="K20" s="143"/>
      <c r="L20" s="143"/>
      <c r="M20" s="144"/>
      <c r="N20" s="144"/>
      <c r="O20" s="144"/>
      <c r="R20" s="143" t="s">
        <v>24</v>
      </c>
      <c r="S20" s="143"/>
      <c r="T20" s="143"/>
      <c r="U20" s="144"/>
      <c r="V20" s="144"/>
      <c r="W20" s="144"/>
      <c r="Z20" s="143" t="s">
        <v>24</v>
      </c>
      <c r="AA20" s="143"/>
      <c r="AB20" s="143"/>
      <c r="AC20" s="144"/>
      <c r="AD20" s="144"/>
      <c r="AE20" s="144"/>
    </row>
    <row r="21" spans="2:31" ht="24.75" customHeight="1">
      <c r="B21" s="143" t="s">
        <v>25</v>
      </c>
      <c r="C21" s="143"/>
      <c r="D21" s="143"/>
      <c r="E21" s="146"/>
      <c r="F21" s="145"/>
      <c r="G21" s="145"/>
      <c r="J21" s="143" t="s">
        <v>25</v>
      </c>
      <c r="K21" s="143"/>
      <c r="L21" s="143"/>
      <c r="M21" s="146"/>
      <c r="N21" s="145"/>
      <c r="O21" s="145"/>
      <c r="R21" s="143" t="s">
        <v>25</v>
      </c>
      <c r="S21" s="143"/>
      <c r="T21" s="143"/>
      <c r="U21" s="146"/>
      <c r="V21" s="145"/>
      <c r="W21" s="145"/>
      <c r="Z21" s="143" t="s">
        <v>25</v>
      </c>
      <c r="AA21" s="143"/>
      <c r="AB21" s="143"/>
      <c r="AC21" s="146"/>
      <c r="AD21" s="145"/>
      <c r="AE21" s="145"/>
    </row>
    <row r="22" spans="2:31" ht="15" customHeight="1">
      <c r="B22" s="147" t="s">
        <v>26</v>
      </c>
      <c r="C22" s="147"/>
      <c r="D22" s="147"/>
      <c r="F22" s="147" t="s">
        <v>28</v>
      </c>
      <c r="G22" s="147"/>
      <c r="J22" s="147" t="s">
        <v>26</v>
      </c>
      <c r="K22" s="147"/>
      <c r="L22" s="147"/>
      <c r="N22" s="147" t="s">
        <v>28</v>
      </c>
      <c r="O22" s="147"/>
      <c r="R22" s="147" t="s">
        <v>26</v>
      </c>
      <c r="S22" s="147"/>
      <c r="T22" s="147"/>
      <c r="V22" s="147" t="s">
        <v>28</v>
      </c>
      <c r="W22" s="147"/>
      <c r="Z22" s="147" t="s">
        <v>26</v>
      </c>
      <c r="AA22" s="147"/>
      <c r="AB22" s="147"/>
      <c r="AD22" s="147" t="s">
        <v>28</v>
      </c>
      <c r="AE22" s="147"/>
    </row>
    <row r="23" spans="2:30" ht="12" customHeight="1">
      <c r="B23" s="141" t="s">
        <v>27</v>
      </c>
      <c r="C23" s="141"/>
      <c r="D23" s="141"/>
      <c r="E23" s="141"/>
      <c r="F23" s="141"/>
      <c r="J23" s="141" t="s">
        <v>27</v>
      </c>
      <c r="K23" s="141"/>
      <c r="L23" s="141"/>
      <c r="M23" s="141"/>
      <c r="N23" s="141"/>
      <c r="R23" s="141" t="s">
        <v>27</v>
      </c>
      <c r="S23" s="141"/>
      <c r="T23" s="141"/>
      <c r="U23" s="141"/>
      <c r="V23" s="141"/>
      <c r="Z23" s="141" t="s">
        <v>27</v>
      </c>
      <c r="AA23" s="141"/>
      <c r="AB23" s="141"/>
      <c r="AC23" s="141"/>
      <c r="AD23" s="141"/>
    </row>
    <row r="24" spans="1:32" ht="9.75" customHeight="1">
      <c r="A24" s="1"/>
      <c r="H24" s="4"/>
      <c r="I24" s="1"/>
      <c r="P24" s="4"/>
      <c r="Q24" s="1"/>
      <c r="X24" s="4"/>
      <c r="Y24" s="1"/>
      <c r="AF24" s="4"/>
    </row>
  </sheetData>
  <sheetProtection/>
  <mergeCells count="120">
    <mergeCell ref="Z22:AB22"/>
    <mergeCell ref="AD22:AE22"/>
    <mergeCell ref="B23:F23"/>
    <mergeCell ref="J23:N23"/>
    <mergeCell ref="R23:V23"/>
    <mergeCell ref="Z23:AD23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M20:M21"/>
    <mergeCell ref="N20:O21"/>
    <mergeCell ref="R20:T20"/>
    <mergeCell ref="U20:U21"/>
    <mergeCell ref="R21:T21"/>
    <mergeCell ref="V20:W21"/>
    <mergeCell ref="B20:D20"/>
    <mergeCell ref="E20:E21"/>
    <mergeCell ref="F20:G21"/>
    <mergeCell ref="J20:L20"/>
    <mergeCell ref="B21:D21"/>
    <mergeCell ref="J21:L21"/>
    <mergeCell ref="B18:G18"/>
    <mergeCell ref="J18:O18"/>
    <mergeCell ref="R18:W18"/>
    <mergeCell ref="Z18:AE18"/>
    <mergeCell ref="B19:G19"/>
    <mergeCell ref="J19:O19"/>
    <mergeCell ref="R19:W19"/>
    <mergeCell ref="Z19:AE19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L14:N14"/>
    <mergeCell ref="R14:S14"/>
    <mergeCell ref="T14:V14"/>
    <mergeCell ref="C16:F16"/>
    <mergeCell ref="K16:N16"/>
    <mergeCell ref="S16:V16"/>
    <mergeCell ref="Z10:AB10"/>
    <mergeCell ref="AD10:AE10"/>
    <mergeCell ref="Z11:AD11"/>
    <mergeCell ref="C15:F15"/>
    <mergeCell ref="K15:N15"/>
    <mergeCell ref="S15:V15"/>
    <mergeCell ref="AA15:AD15"/>
    <mergeCell ref="B14:C14"/>
    <mergeCell ref="D14:F14"/>
    <mergeCell ref="J14:K14"/>
    <mergeCell ref="R11:V11"/>
    <mergeCell ref="Z14:AA14"/>
    <mergeCell ref="AB14:AD14"/>
    <mergeCell ref="Z2:AA2"/>
    <mergeCell ref="Z6:AE6"/>
    <mergeCell ref="Z7:AE7"/>
    <mergeCell ref="Z8:AB8"/>
    <mergeCell ref="AC8:AC9"/>
    <mergeCell ref="AD8:AE9"/>
    <mergeCell ref="Z9:AB9"/>
    <mergeCell ref="AB2:AD2"/>
    <mergeCell ref="AA3:AD3"/>
    <mergeCell ref="T2:V2"/>
    <mergeCell ref="S3:V3"/>
    <mergeCell ref="S4:V4"/>
    <mergeCell ref="R5:U5"/>
    <mergeCell ref="V5:W5"/>
    <mergeCell ref="AA4:AD4"/>
    <mergeCell ref="Z5:AC5"/>
    <mergeCell ref="AD5:AE5"/>
    <mergeCell ref="R10:T10"/>
    <mergeCell ref="V10:W10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J2:K2"/>
    <mergeCell ref="J6:O6"/>
    <mergeCell ref="J7:O7"/>
    <mergeCell ref="J8:L8"/>
    <mergeCell ref="M8:M9"/>
    <mergeCell ref="N8:O9"/>
    <mergeCell ref="J9:L9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="140" zoomScaleNormal="140" zoomScalePageLayoutView="0" workbookViewId="0" topLeftCell="A1">
      <selection activeCell="C6" sqref="C6"/>
    </sheetView>
  </sheetViews>
  <sheetFormatPr defaultColWidth="9.00390625" defaultRowHeight="12.75"/>
  <cols>
    <col min="1" max="1" width="2.375" style="41" customWidth="1"/>
    <col min="2" max="2" width="5.25390625" style="41" customWidth="1"/>
    <col min="3" max="3" width="36.875" style="61" customWidth="1"/>
    <col min="4" max="15" width="4.75390625" style="41" customWidth="1"/>
    <col min="16" max="18" width="5.75390625" style="41" customWidth="1"/>
    <col min="19" max="19" width="8.25390625" style="41" customWidth="1"/>
    <col min="20" max="20" width="1.12109375" style="41" customWidth="1"/>
    <col min="21" max="16384" width="9.125" style="41" customWidth="1"/>
  </cols>
  <sheetData>
    <row r="1" spans="2:3" ht="6.75" customHeight="1" thickBot="1">
      <c r="B1" s="162"/>
      <c r="C1" s="162"/>
    </row>
    <row r="2" spans="2:19" s="42" customFormat="1" ht="25.5" customHeight="1" thickBot="1">
      <c r="B2" s="160" t="s">
        <v>60</v>
      </c>
      <c r="C2" s="161"/>
      <c r="D2" s="161"/>
      <c r="E2" s="161"/>
      <c r="F2" s="161"/>
      <c r="G2" s="161"/>
      <c r="H2" s="161"/>
      <c r="I2" s="161"/>
      <c r="J2" s="161"/>
      <c r="K2" s="161"/>
      <c r="L2" s="158" t="s">
        <v>59</v>
      </c>
      <c r="M2" s="158"/>
      <c r="N2" s="158"/>
      <c r="O2" s="158"/>
      <c r="P2" s="158"/>
      <c r="Q2" s="158"/>
      <c r="R2" s="158"/>
      <c r="S2" s="159"/>
    </row>
    <row r="3" spans="2:19" s="43" customFormat="1" ht="15" customHeight="1">
      <c r="B3" s="163" t="s">
        <v>43</v>
      </c>
      <c r="C3" s="165" t="s">
        <v>44</v>
      </c>
      <c r="D3" s="152" t="s">
        <v>61</v>
      </c>
      <c r="E3" s="153"/>
      <c r="F3" s="153"/>
      <c r="G3" s="154"/>
      <c r="H3" s="152" t="s">
        <v>63</v>
      </c>
      <c r="I3" s="153"/>
      <c r="J3" s="153"/>
      <c r="K3" s="154"/>
      <c r="L3" s="152" t="s">
        <v>62</v>
      </c>
      <c r="M3" s="153"/>
      <c r="N3" s="153"/>
      <c r="O3" s="154"/>
      <c r="P3" s="155" t="s">
        <v>64</v>
      </c>
      <c r="Q3" s="156"/>
      <c r="R3" s="156"/>
      <c r="S3" s="157"/>
    </row>
    <row r="4" spans="2:19" s="43" customFormat="1" ht="15" customHeight="1" thickBot="1">
      <c r="B4" s="164"/>
      <c r="C4" s="166"/>
      <c r="D4" s="44" t="s">
        <v>5</v>
      </c>
      <c r="E4" s="45" t="s">
        <v>46</v>
      </c>
      <c r="F4" s="46" t="s">
        <v>47</v>
      </c>
      <c r="G4" s="47" t="s">
        <v>48</v>
      </c>
      <c r="H4" s="44" t="s">
        <v>5</v>
      </c>
      <c r="I4" s="45" t="s">
        <v>46</v>
      </c>
      <c r="J4" s="46" t="s">
        <v>47</v>
      </c>
      <c r="K4" s="47" t="s">
        <v>48</v>
      </c>
      <c r="L4" s="44" t="s">
        <v>5</v>
      </c>
      <c r="M4" s="45" t="s">
        <v>46</v>
      </c>
      <c r="N4" s="46" t="s">
        <v>47</v>
      </c>
      <c r="O4" s="47" t="s">
        <v>48</v>
      </c>
      <c r="P4" s="48" t="s">
        <v>5</v>
      </c>
      <c r="Q4" s="45" t="s">
        <v>46</v>
      </c>
      <c r="R4" s="46" t="s">
        <v>47</v>
      </c>
      <c r="S4" s="49" t="s">
        <v>48</v>
      </c>
    </row>
    <row r="5" spans="2:19" s="63" customFormat="1" ht="12" customHeight="1" thickBot="1">
      <c r="B5" s="50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</row>
    <row r="6" spans="1:19" ht="18" customHeight="1" thickBot="1">
      <c r="A6" s="51"/>
      <c r="B6" s="70" t="s">
        <v>49</v>
      </c>
      <c r="C6" s="68" t="s">
        <v>40</v>
      </c>
      <c r="D6" s="55">
        <v>370</v>
      </c>
      <c r="E6" s="56">
        <v>190</v>
      </c>
      <c r="F6" s="57">
        <v>3</v>
      </c>
      <c r="G6" s="52">
        <f aca="true" t="shared" si="0" ref="G6:G15">D6+E6</f>
        <v>560</v>
      </c>
      <c r="H6" s="55">
        <v>355</v>
      </c>
      <c r="I6" s="56">
        <v>176</v>
      </c>
      <c r="J6" s="57">
        <v>6</v>
      </c>
      <c r="K6" s="52">
        <f aca="true" t="shared" si="1" ref="K6:K15">H6+I6</f>
        <v>531</v>
      </c>
      <c r="L6" s="55">
        <v>362</v>
      </c>
      <c r="M6" s="56">
        <v>172</v>
      </c>
      <c r="N6" s="57">
        <v>9</v>
      </c>
      <c r="O6" s="52">
        <f aca="true" t="shared" si="2" ref="O6:O15">L6+M6</f>
        <v>534</v>
      </c>
      <c r="P6" s="58">
        <f aca="true" t="shared" si="3" ref="P6:P15">+D6+H6+L6</f>
        <v>1087</v>
      </c>
      <c r="Q6" s="59">
        <f aca="true" t="shared" si="4" ref="Q6:Q15">+E6+I6+M6</f>
        <v>538</v>
      </c>
      <c r="R6" s="60">
        <f aca="true" t="shared" si="5" ref="R6:R15">+F6+J6+N6</f>
        <v>18</v>
      </c>
      <c r="S6" s="67">
        <f aca="true" t="shared" si="6" ref="S6:S15">+P6+Q6</f>
        <v>1625</v>
      </c>
    </row>
    <row r="7" spans="1:19" ht="18" customHeight="1" thickBot="1">
      <c r="A7" s="51"/>
      <c r="B7" s="70" t="s">
        <v>50</v>
      </c>
      <c r="C7" s="68" t="s">
        <v>66</v>
      </c>
      <c r="D7" s="55">
        <v>367</v>
      </c>
      <c r="E7" s="56">
        <v>216</v>
      </c>
      <c r="F7" s="57">
        <v>0</v>
      </c>
      <c r="G7" s="52">
        <f t="shared" si="0"/>
        <v>583</v>
      </c>
      <c r="H7" s="55">
        <v>335</v>
      </c>
      <c r="I7" s="56">
        <v>171</v>
      </c>
      <c r="J7" s="57">
        <v>8</v>
      </c>
      <c r="K7" s="52">
        <f t="shared" si="1"/>
        <v>506</v>
      </c>
      <c r="L7" s="55">
        <v>378</v>
      </c>
      <c r="M7" s="56">
        <v>140</v>
      </c>
      <c r="N7" s="57">
        <v>14</v>
      </c>
      <c r="O7" s="52">
        <f t="shared" si="2"/>
        <v>518</v>
      </c>
      <c r="P7" s="58">
        <f t="shared" si="3"/>
        <v>1080</v>
      </c>
      <c r="Q7" s="59">
        <f t="shared" si="4"/>
        <v>527</v>
      </c>
      <c r="R7" s="60">
        <f t="shared" si="5"/>
        <v>22</v>
      </c>
      <c r="S7" s="67">
        <f t="shared" si="6"/>
        <v>1607</v>
      </c>
    </row>
    <row r="8" spans="1:19" ht="18" customHeight="1" thickBot="1">
      <c r="A8" s="51"/>
      <c r="B8" s="70" t="s">
        <v>51</v>
      </c>
      <c r="C8" s="68" t="s">
        <v>65</v>
      </c>
      <c r="D8" s="55">
        <v>375</v>
      </c>
      <c r="E8" s="56">
        <v>176</v>
      </c>
      <c r="F8" s="57">
        <v>10</v>
      </c>
      <c r="G8" s="52">
        <f t="shared" si="0"/>
        <v>551</v>
      </c>
      <c r="H8" s="55">
        <v>350</v>
      </c>
      <c r="I8" s="56">
        <v>152</v>
      </c>
      <c r="J8" s="57">
        <v>10</v>
      </c>
      <c r="K8" s="52">
        <f t="shared" si="1"/>
        <v>502</v>
      </c>
      <c r="L8" s="55">
        <v>372</v>
      </c>
      <c r="M8" s="56">
        <v>168</v>
      </c>
      <c r="N8" s="57">
        <v>9</v>
      </c>
      <c r="O8" s="52">
        <f t="shared" si="2"/>
        <v>540</v>
      </c>
      <c r="P8" s="58">
        <f t="shared" si="3"/>
        <v>1097</v>
      </c>
      <c r="Q8" s="59">
        <f t="shared" si="4"/>
        <v>496</v>
      </c>
      <c r="R8" s="60">
        <f t="shared" si="5"/>
        <v>29</v>
      </c>
      <c r="S8" s="67">
        <f t="shared" si="6"/>
        <v>1593</v>
      </c>
    </row>
    <row r="9" spans="1:19" ht="18" customHeight="1" thickBot="1">
      <c r="A9" s="51"/>
      <c r="B9" s="70" t="s">
        <v>52</v>
      </c>
      <c r="C9" s="68" t="s">
        <v>39</v>
      </c>
      <c r="D9" s="55">
        <v>366</v>
      </c>
      <c r="E9" s="56">
        <v>155</v>
      </c>
      <c r="F9" s="57">
        <v>9</v>
      </c>
      <c r="G9" s="52">
        <f t="shared" si="0"/>
        <v>521</v>
      </c>
      <c r="H9" s="55">
        <v>363</v>
      </c>
      <c r="I9" s="56">
        <v>200</v>
      </c>
      <c r="J9" s="57">
        <v>7</v>
      </c>
      <c r="K9" s="52">
        <f t="shared" si="1"/>
        <v>563</v>
      </c>
      <c r="L9" s="55">
        <v>350</v>
      </c>
      <c r="M9" s="56">
        <v>155</v>
      </c>
      <c r="N9" s="57">
        <v>6</v>
      </c>
      <c r="O9" s="52">
        <f t="shared" si="2"/>
        <v>505</v>
      </c>
      <c r="P9" s="58">
        <f t="shared" si="3"/>
        <v>1079</v>
      </c>
      <c r="Q9" s="59">
        <f t="shared" si="4"/>
        <v>510</v>
      </c>
      <c r="R9" s="60">
        <f t="shared" si="5"/>
        <v>22</v>
      </c>
      <c r="S9" s="67">
        <f t="shared" si="6"/>
        <v>1589</v>
      </c>
    </row>
    <row r="10" spans="1:19" ht="18" customHeight="1" thickBot="1">
      <c r="A10" s="51"/>
      <c r="B10" s="70" t="s">
        <v>53</v>
      </c>
      <c r="C10" s="68" t="s">
        <v>36</v>
      </c>
      <c r="D10" s="55">
        <v>349</v>
      </c>
      <c r="E10" s="56">
        <v>165</v>
      </c>
      <c r="F10" s="57">
        <v>6</v>
      </c>
      <c r="G10" s="52">
        <f t="shared" si="0"/>
        <v>514</v>
      </c>
      <c r="H10" s="55">
        <v>359</v>
      </c>
      <c r="I10" s="56">
        <v>201</v>
      </c>
      <c r="J10" s="57">
        <v>2</v>
      </c>
      <c r="K10" s="52">
        <f t="shared" si="1"/>
        <v>560</v>
      </c>
      <c r="L10" s="55">
        <v>344</v>
      </c>
      <c r="M10" s="56">
        <v>152</v>
      </c>
      <c r="N10" s="57">
        <v>9</v>
      </c>
      <c r="O10" s="52">
        <f t="shared" si="2"/>
        <v>496</v>
      </c>
      <c r="P10" s="58">
        <f t="shared" si="3"/>
        <v>1052</v>
      </c>
      <c r="Q10" s="59">
        <f t="shared" si="4"/>
        <v>518</v>
      </c>
      <c r="R10" s="60">
        <f t="shared" si="5"/>
        <v>17</v>
      </c>
      <c r="S10" s="67">
        <f t="shared" si="6"/>
        <v>1570</v>
      </c>
    </row>
    <row r="11" spans="1:20" ht="18" customHeight="1" thickBot="1">
      <c r="A11" s="51"/>
      <c r="B11" s="70" t="s">
        <v>54</v>
      </c>
      <c r="C11" s="68" t="s">
        <v>67</v>
      </c>
      <c r="D11" s="55">
        <v>359</v>
      </c>
      <c r="E11" s="56">
        <v>154</v>
      </c>
      <c r="F11" s="57">
        <v>1</v>
      </c>
      <c r="G11" s="52">
        <f t="shared" si="0"/>
        <v>513</v>
      </c>
      <c r="H11" s="55">
        <v>325</v>
      </c>
      <c r="I11" s="56">
        <v>151</v>
      </c>
      <c r="J11" s="57">
        <v>3</v>
      </c>
      <c r="K11" s="52">
        <f t="shared" si="1"/>
        <v>476</v>
      </c>
      <c r="L11" s="55">
        <v>362</v>
      </c>
      <c r="M11" s="56">
        <v>218</v>
      </c>
      <c r="N11" s="57">
        <v>1</v>
      </c>
      <c r="O11" s="52">
        <f t="shared" si="2"/>
        <v>580</v>
      </c>
      <c r="P11" s="58">
        <f t="shared" si="3"/>
        <v>1046</v>
      </c>
      <c r="Q11" s="59">
        <f t="shared" si="4"/>
        <v>523</v>
      </c>
      <c r="R11" s="60">
        <f t="shared" si="5"/>
        <v>5</v>
      </c>
      <c r="S11" s="67">
        <f t="shared" si="6"/>
        <v>1569</v>
      </c>
      <c r="T11" s="51"/>
    </row>
    <row r="12" spans="1:19" ht="18" customHeight="1" thickBot="1">
      <c r="A12" s="51"/>
      <c r="B12" s="70" t="s">
        <v>55</v>
      </c>
      <c r="C12" s="68" t="s">
        <v>35</v>
      </c>
      <c r="D12" s="55">
        <v>339</v>
      </c>
      <c r="E12" s="56">
        <v>164</v>
      </c>
      <c r="F12" s="57">
        <v>7</v>
      </c>
      <c r="G12" s="52">
        <f t="shared" si="0"/>
        <v>503</v>
      </c>
      <c r="H12" s="55">
        <v>376</v>
      </c>
      <c r="I12" s="56">
        <v>186</v>
      </c>
      <c r="J12" s="57">
        <v>4</v>
      </c>
      <c r="K12" s="52">
        <f t="shared" si="1"/>
        <v>562</v>
      </c>
      <c r="L12" s="55">
        <v>342</v>
      </c>
      <c r="M12" s="56">
        <v>162</v>
      </c>
      <c r="N12" s="57">
        <v>12</v>
      </c>
      <c r="O12" s="52">
        <f t="shared" si="2"/>
        <v>504</v>
      </c>
      <c r="P12" s="58">
        <f t="shared" si="3"/>
        <v>1057</v>
      </c>
      <c r="Q12" s="59">
        <f t="shared" si="4"/>
        <v>512</v>
      </c>
      <c r="R12" s="60">
        <f t="shared" si="5"/>
        <v>23</v>
      </c>
      <c r="S12" s="67">
        <f t="shared" si="6"/>
        <v>1569</v>
      </c>
    </row>
    <row r="13" spans="1:19" ht="18" customHeight="1" thickBot="1">
      <c r="A13" s="51"/>
      <c r="B13" s="70" t="s">
        <v>56</v>
      </c>
      <c r="C13" s="68" t="s">
        <v>37</v>
      </c>
      <c r="D13" s="55">
        <v>336</v>
      </c>
      <c r="E13" s="56">
        <v>166</v>
      </c>
      <c r="F13" s="57">
        <v>10</v>
      </c>
      <c r="G13" s="52">
        <f t="shared" si="0"/>
        <v>502</v>
      </c>
      <c r="H13" s="55">
        <v>365</v>
      </c>
      <c r="I13" s="56">
        <v>159</v>
      </c>
      <c r="J13" s="57">
        <v>4</v>
      </c>
      <c r="K13" s="52">
        <f t="shared" si="1"/>
        <v>524</v>
      </c>
      <c r="L13" s="55">
        <v>372</v>
      </c>
      <c r="M13" s="56">
        <v>167</v>
      </c>
      <c r="N13" s="57">
        <v>7</v>
      </c>
      <c r="O13" s="52">
        <f t="shared" si="2"/>
        <v>539</v>
      </c>
      <c r="P13" s="58">
        <f t="shared" si="3"/>
        <v>1073</v>
      </c>
      <c r="Q13" s="59">
        <f t="shared" si="4"/>
        <v>492</v>
      </c>
      <c r="R13" s="60">
        <f t="shared" si="5"/>
        <v>21</v>
      </c>
      <c r="S13" s="67">
        <f t="shared" si="6"/>
        <v>1565</v>
      </c>
    </row>
    <row r="14" spans="1:19" ht="18" customHeight="1" thickBot="1">
      <c r="A14" s="51"/>
      <c r="B14" s="70" t="s">
        <v>57</v>
      </c>
      <c r="C14" s="68" t="s">
        <v>38</v>
      </c>
      <c r="D14" s="55">
        <v>343</v>
      </c>
      <c r="E14" s="56">
        <v>175</v>
      </c>
      <c r="F14" s="57">
        <v>9</v>
      </c>
      <c r="G14" s="52">
        <f t="shared" si="0"/>
        <v>518</v>
      </c>
      <c r="H14" s="55">
        <v>340</v>
      </c>
      <c r="I14" s="56">
        <v>158</v>
      </c>
      <c r="J14" s="57">
        <v>8</v>
      </c>
      <c r="K14" s="52">
        <f t="shared" si="1"/>
        <v>498</v>
      </c>
      <c r="L14" s="55">
        <v>356</v>
      </c>
      <c r="M14" s="56">
        <v>180</v>
      </c>
      <c r="N14" s="57">
        <v>4</v>
      </c>
      <c r="O14" s="52">
        <f t="shared" si="2"/>
        <v>536</v>
      </c>
      <c r="P14" s="58">
        <f t="shared" si="3"/>
        <v>1039</v>
      </c>
      <c r="Q14" s="59">
        <f t="shared" si="4"/>
        <v>513</v>
      </c>
      <c r="R14" s="60">
        <f t="shared" si="5"/>
        <v>21</v>
      </c>
      <c r="S14" s="67">
        <f t="shared" si="6"/>
        <v>1552</v>
      </c>
    </row>
    <row r="15" spans="1:19" ht="18" customHeight="1" thickBot="1">
      <c r="A15" s="51"/>
      <c r="B15" s="70" t="s">
        <v>58</v>
      </c>
      <c r="C15" s="68" t="s">
        <v>42</v>
      </c>
      <c r="D15" s="55">
        <v>354</v>
      </c>
      <c r="E15" s="56">
        <v>157</v>
      </c>
      <c r="F15" s="57">
        <v>10</v>
      </c>
      <c r="G15" s="52">
        <f t="shared" si="0"/>
        <v>511</v>
      </c>
      <c r="H15" s="55">
        <v>350</v>
      </c>
      <c r="I15" s="56">
        <v>165</v>
      </c>
      <c r="J15" s="57">
        <v>7</v>
      </c>
      <c r="K15" s="52">
        <f t="shared" si="1"/>
        <v>515</v>
      </c>
      <c r="L15" s="55">
        <v>363</v>
      </c>
      <c r="M15" s="56">
        <v>155</v>
      </c>
      <c r="N15" s="57">
        <v>4</v>
      </c>
      <c r="O15" s="52">
        <f t="shared" si="2"/>
        <v>518</v>
      </c>
      <c r="P15" s="58">
        <f t="shared" si="3"/>
        <v>1067</v>
      </c>
      <c r="Q15" s="59">
        <f t="shared" si="4"/>
        <v>477</v>
      </c>
      <c r="R15" s="60">
        <f t="shared" si="5"/>
        <v>21</v>
      </c>
      <c r="S15" s="67">
        <f t="shared" si="6"/>
        <v>1544</v>
      </c>
    </row>
  </sheetData>
  <sheetProtection/>
  <autoFilter ref="C5:S5">
    <sortState ref="C6:S15">
      <sortCondition descending="1" sortBy="value" ref="S6:S15"/>
      <sortCondition descending="1" sortBy="value" ref="Q6:Q15"/>
    </sortState>
  </autoFilter>
  <mergeCells count="9">
    <mergeCell ref="L3:O3"/>
    <mergeCell ref="P3:S3"/>
    <mergeCell ref="L2:S2"/>
    <mergeCell ref="B2:K2"/>
    <mergeCell ref="B1:C1"/>
    <mergeCell ref="B3:B4"/>
    <mergeCell ref="C3:C4"/>
    <mergeCell ref="D3:G3"/>
    <mergeCell ref="H3:K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.375" style="41" customWidth="1"/>
    <col min="2" max="2" width="5.25390625" style="41" customWidth="1"/>
    <col min="3" max="3" width="28.00390625" style="61" customWidth="1"/>
    <col min="4" max="4" width="24.875" style="61" customWidth="1"/>
    <col min="5" max="5" width="8.25390625" style="62" customWidth="1"/>
    <col min="6" max="21" width="4.75390625" style="41" customWidth="1"/>
    <col min="22" max="24" width="5.75390625" style="41" customWidth="1"/>
    <col min="25" max="25" width="8.25390625" style="41" customWidth="1"/>
    <col min="26" max="26" width="1.12109375" style="41" customWidth="1"/>
    <col min="27" max="16384" width="9.125" style="41" customWidth="1"/>
  </cols>
  <sheetData>
    <row r="1" spans="2:5" ht="6.75" customHeight="1" thickBot="1">
      <c r="B1" s="85"/>
      <c r="C1" s="85"/>
      <c r="D1" s="85"/>
      <c r="E1" s="85"/>
    </row>
    <row r="2" spans="2:25" s="42" customFormat="1" ht="25.5" customHeight="1" thickBot="1">
      <c r="B2" s="167" t="s">
        <v>94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58" t="s">
        <v>59</v>
      </c>
      <c r="P2" s="158"/>
      <c r="Q2" s="158"/>
      <c r="R2" s="158"/>
      <c r="S2" s="158"/>
      <c r="T2" s="158"/>
      <c r="U2" s="158"/>
      <c r="V2" s="158"/>
      <c r="W2" s="158"/>
      <c r="X2" s="158"/>
      <c r="Y2" s="159"/>
    </row>
    <row r="3" spans="2:25" s="43" customFormat="1" ht="15" customHeight="1">
      <c r="B3" s="163" t="s">
        <v>43</v>
      </c>
      <c r="C3" s="165" t="s">
        <v>68</v>
      </c>
      <c r="D3" s="165" t="s">
        <v>44</v>
      </c>
      <c r="E3" s="169" t="s">
        <v>45</v>
      </c>
      <c r="F3" s="152" t="s">
        <v>69</v>
      </c>
      <c r="G3" s="153"/>
      <c r="H3" s="153"/>
      <c r="I3" s="154"/>
      <c r="J3" s="152" t="s">
        <v>70</v>
      </c>
      <c r="K3" s="153"/>
      <c r="L3" s="153"/>
      <c r="M3" s="154"/>
      <c r="N3" s="152" t="s">
        <v>71</v>
      </c>
      <c r="O3" s="153"/>
      <c r="P3" s="153"/>
      <c r="Q3" s="154"/>
      <c r="R3" s="152" t="s">
        <v>72</v>
      </c>
      <c r="S3" s="153"/>
      <c r="T3" s="153"/>
      <c r="U3" s="154"/>
      <c r="V3" s="155" t="s">
        <v>73</v>
      </c>
      <c r="W3" s="156"/>
      <c r="X3" s="156"/>
      <c r="Y3" s="157"/>
    </row>
    <row r="4" spans="2:25" s="43" customFormat="1" ht="15" customHeight="1" thickBot="1">
      <c r="B4" s="164"/>
      <c r="C4" s="166"/>
      <c r="D4" s="166"/>
      <c r="E4" s="170"/>
      <c r="F4" s="44" t="s">
        <v>5</v>
      </c>
      <c r="G4" s="45" t="s">
        <v>46</v>
      </c>
      <c r="H4" s="46" t="s">
        <v>47</v>
      </c>
      <c r="I4" s="47" t="s">
        <v>48</v>
      </c>
      <c r="J4" s="44" t="s">
        <v>5</v>
      </c>
      <c r="K4" s="45" t="s">
        <v>46</v>
      </c>
      <c r="L4" s="46" t="s">
        <v>47</v>
      </c>
      <c r="M4" s="47" t="s">
        <v>48</v>
      </c>
      <c r="N4" s="44" t="s">
        <v>5</v>
      </c>
      <c r="O4" s="45" t="s">
        <v>46</v>
      </c>
      <c r="P4" s="46" t="s">
        <v>47</v>
      </c>
      <c r="Q4" s="47" t="s">
        <v>48</v>
      </c>
      <c r="R4" s="44" t="s">
        <v>5</v>
      </c>
      <c r="S4" s="45" t="s">
        <v>46</v>
      </c>
      <c r="T4" s="46" t="s">
        <v>47</v>
      </c>
      <c r="U4" s="47" t="s">
        <v>48</v>
      </c>
      <c r="V4" s="48" t="s">
        <v>5</v>
      </c>
      <c r="W4" s="45" t="s">
        <v>46</v>
      </c>
      <c r="X4" s="46" t="s">
        <v>47</v>
      </c>
      <c r="Y4" s="49" t="s">
        <v>48</v>
      </c>
    </row>
    <row r="5" spans="2:25" s="43" customFormat="1" ht="12" customHeight="1" thickBot="1">
      <c r="B5" s="50"/>
      <c r="C5" s="71"/>
      <c r="D5" s="72"/>
      <c r="E5" s="73"/>
      <c r="F5" s="74"/>
      <c r="G5" s="75"/>
      <c r="H5" s="76"/>
      <c r="I5" s="77"/>
      <c r="J5" s="74"/>
      <c r="K5" s="75"/>
      <c r="L5" s="76"/>
      <c r="M5" s="77"/>
      <c r="N5" s="74"/>
      <c r="O5" s="75"/>
      <c r="P5" s="76"/>
      <c r="Q5" s="77"/>
      <c r="R5" s="74"/>
      <c r="S5" s="75"/>
      <c r="T5" s="76"/>
      <c r="U5" s="77"/>
      <c r="V5" s="78"/>
      <c r="W5" s="75"/>
      <c r="X5" s="76"/>
      <c r="Y5" s="79"/>
    </row>
    <row r="6" spans="1:25" ht="18" customHeight="1" thickBot="1">
      <c r="A6" s="51"/>
      <c r="B6" s="69" t="s">
        <v>49</v>
      </c>
      <c r="C6" s="91" t="s">
        <v>99</v>
      </c>
      <c r="D6" s="92" t="s">
        <v>66</v>
      </c>
      <c r="E6" s="93">
        <v>19235</v>
      </c>
      <c r="F6" s="94">
        <v>90</v>
      </c>
      <c r="G6" s="95">
        <v>48</v>
      </c>
      <c r="H6" s="96">
        <v>0</v>
      </c>
      <c r="I6" s="52">
        <f aca="true" t="shared" si="0" ref="I6:I35">F6+G6</f>
        <v>138</v>
      </c>
      <c r="J6" s="95">
        <v>97</v>
      </c>
      <c r="K6" s="95">
        <v>61</v>
      </c>
      <c r="L6" s="96">
        <v>0</v>
      </c>
      <c r="M6" s="52">
        <f aca="true" t="shared" si="1" ref="M6:M35">J6+K6</f>
        <v>158</v>
      </c>
      <c r="N6" s="95">
        <v>95</v>
      </c>
      <c r="O6" s="95">
        <v>53</v>
      </c>
      <c r="P6" s="96">
        <v>0</v>
      </c>
      <c r="Q6" s="52">
        <f aca="true" t="shared" si="2" ref="Q6:Q35">N6+O6</f>
        <v>148</v>
      </c>
      <c r="R6" s="95">
        <v>85</v>
      </c>
      <c r="S6" s="95">
        <v>54</v>
      </c>
      <c r="T6" s="96">
        <v>0</v>
      </c>
      <c r="U6" s="52">
        <f aca="true" t="shared" si="3" ref="U6:U35">R6+S6</f>
        <v>139</v>
      </c>
      <c r="V6" s="97">
        <f aca="true" t="shared" si="4" ref="V6:V35">F6+J6+N6+R6</f>
        <v>367</v>
      </c>
      <c r="W6" s="98">
        <f aca="true" t="shared" si="5" ref="W6:W35">G6+K6+O6+S6</f>
        <v>216</v>
      </c>
      <c r="X6" s="99">
        <f aca="true" t="shared" si="6" ref="X6:X35">H6+L6+P6+T6</f>
        <v>0</v>
      </c>
      <c r="Y6" s="53">
        <f aca="true" t="shared" si="7" ref="Y6:Y35">V6+W6</f>
        <v>583</v>
      </c>
    </row>
    <row r="7" spans="1:25" ht="18" customHeight="1" thickBot="1">
      <c r="A7" s="51"/>
      <c r="B7" s="69" t="s">
        <v>50</v>
      </c>
      <c r="C7" s="87" t="s">
        <v>119</v>
      </c>
      <c r="D7" s="88" t="s">
        <v>41</v>
      </c>
      <c r="E7" s="54">
        <v>19050</v>
      </c>
      <c r="F7" s="55">
        <v>94</v>
      </c>
      <c r="G7" s="56">
        <v>34</v>
      </c>
      <c r="H7" s="57">
        <v>0</v>
      </c>
      <c r="I7" s="52">
        <f t="shared" si="0"/>
        <v>128</v>
      </c>
      <c r="J7" s="56">
        <v>83</v>
      </c>
      <c r="K7" s="56">
        <v>62</v>
      </c>
      <c r="L7" s="57">
        <v>0</v>
      </c>
      <c r="M7" s="52">
        <f t="shared" si="1"/>
        <v>145</v>
      </c>
      <c r="N7" s="56">
        <v>94</v>
      </c>
      <c r="O7" s="56">
        <v>50</v>
      </c>
      <c r="P7" s="57">
        <v>1</v>
      </c>
      <c r="Q7" s="52">
        <f t="shared" si="2"/>
        <v>144</v>
      </c>
      <c r="R7" s="56">
        <v>91</v>
      </c>
      <c r="S7" s="56">
        <v>72</v>
      </c>
      <c r="T7" s="57">
        <v>0</v>
      </c>
      <c r="U7" s="52">
        <f t="shared" si="3"/>
        <v>163</v>
      </c>
      <c r="V7" s="58">
        <f t="shared" si="4"/>
        <v>362</v>
      </c>
      <c r="W7" s="59">
        <f t="shared" si="5"/>
        <v>218</v>
      </c>
      <c r="X7" s="60">
        <f t="shared" si="6"/>
        <v>1</v>
      </c>
      <c r="Y7" s="53">
        <f t="shared" si="7"/>
        <v>580</v>
      </c>
    </row>
    <row r="8" spans="1:25" ht="18" customHeight="1" thickBot="1">
      <c r="A8" s="51"/>
      <c r="B8" s="69" t="s">
        <v>51</v>
      </c>
      <c r="C8" s="68" t="s">
        <v>112</v>
      </c>
      <c r="D8" s="84" t="s">
        <v>39</v>
      </c>
      <c r="E8" s="54">
        <v>20936</v>
      </c>
      <c r="F8" s="55">
        <v>89</v>
      </c>
      <c r="G8" s="56">
        <v>45</v>
      </c>
      <c r="H8" s="57">
        <v>2</v>
      </c>
      <c r="I8" s="52">
        <f t="shared" si="0"/>
        <v>134</v>
      </c>
      <c r="J8" s="56">
        <v>101</v>
      </c>
      <c r="K8" s="56">
        <v>71</v>
      </c>
      <c r="L8" s="57">
        <v>0</v>
      </c>
      <c r="M8" s="52">
        <f t="shared" si="1"/>
        <v>172</v>
      </c>
      <c r="N8" s="56">
        <v>89</v>
      </c>
      <c r="O8" s="56">
        <v>50</v>
      </c>
      <c r="P8" s="57">
        <v>2</v>
      </c>
      <c r="Q8" s="52">
        <f t="shared" si="2"/>
        <v>139</v>
      </c>
      <c r="R8" s="56">
        <v>84</v>
      </c>
      <c r="S8" s="56">
        <v>34</v>
      </c>
      <c r="T8" s="57">
        <v>3</v>
      </c>
      <c r="U8" s="52">
        <f t="shared" si="3"/>
        <v>118</v>
      </c>
      <c r="V8" s="58">
        <f t="shared" si="4"/>
        <v>363</v>
      </c>
      <c r="W8" s="59">
        <f t="shared" si="5"/>
        <v>200</v>
      </c>
      <c r="X8" s="60">
        <f t="shared" si="6"/>
        <v>7</v>
      </c>
      <c r="Y8" s="53">
        <f t="shared" si="7"/>
        <v>563</v>
      </c>
    </row>
    <row r="9" spans="1:25" ht="18" customHeight="1" thickBot="1">
      <c r="A9" s="51"/>
      <c r="B9" s="69" t="s">
        <v>52</v>
      </c>
      <c r="C9" s="68" t="s">
        <v>95</v>
      </c>
      <c r="D9" s="84" t="s">
        <v>35</v>
      </c>
      <c r="E9" s="54">
        <v>20190</v>
      </c>
      <c r="F9" s="55">
        <v>93</v>
      </c>
      <c r="G9" s="56">
        <v>45</v>
      </c>
      <c r="H9" s="57">
        <v>1</v>
      </c>
      <c r="I9" s="52">
        <f t="shared" si="0"/>
        <v>138</v>
      </c>
      <c r="J9" s="56">
        <v>94</v>
      </c>
      <c r="K9" s="56">
        <v>52</v>
      </c>
      <c r="L9" s="57">
        <v>0</v>
      </c>
      <c r="M9" s="52">
        <f t="shared" si="1"/>
        <v>146</v>
      </c>
      <c r="N9" s="56">
        <v>102</v>
      </c>
      <c r="O9" s="56">
        <v>44</v>
      </c>
      <c r="P9" s="57">
        <v>3</v>
      </c>
      <c r="Q9" s="52">
        <f t="shared" si="2"/>
        <v>146</v>
      </c>
      <c r="R9" s="56">
        <v>87</v>
      </c>
      <c r="S9" s="56">
        <v>45</v>
      </c>
      <c r="T9" s="57">
        <v>0</v>
      </c>
      <c r="U9" s="52">
        <f t="shared" si="3"/>
        <v>132</v>
      </c>
      <c r="V9" s="58">
        <f t="shared" si="4"/>
        <v>376</v>
      </c>
      <c r="W9" s="59">
        <f t="shared" si="5"/>
        <v>186</v>
      </c>
      <c r="X9" s="60">
        <f t="shared" si="6"/>
        <v>4</v>
      </c>
      <c r="Y9" s="53">
        <f t="shared" si="7"/>
        <v>562</v>
      </c>
    </row>
    <row r="10" spans="1:26" ht="18" customHeight="1" thickBot="1">
      <c r="A10" s="51"/>
      <c r="B10" s="69" t="s">
        <v>53</v>
      </c>
      <c r="C10" s="68" t="s">
        <v>104</v>
      </c>
      <c r="D10" s="84" t="s">
        <v>36</v>
      </c>
      <c r="E10" s="54">
        <v>20765</v>
      </c>
      <c r="F10" s="55">
        <v>99</v>
      </c>
      <c r="G10" s="56">
        <v>60</v>
      </c>
      <c r="H10" s="57">
        <v>0</v>
      </c>
      <c r="I10" s="52">
        <f t="shared" si="0"/>
        <v>159</v>
      </c>
      <c r="J10" s="56">
        <v>93</v>
      </c>
      <c r="K10" s="56">
        <v>53</v>
      </c>
      <c r="L10" s="57">
        <v>1</v>
      </c>
      <c r="M10" s="52">
        <f t="shared" si="1"/>
        <v>146</v>
      </c>
      <c r="N10" s="56">
        <v>84</v>
      </c>
      <c r="O10" s="56">
        <v>43</v>
      </c>
      <c r="P10" s="57">
        <v>0</v>
      </c>
      <c r="Q10" s="52">
        <f t="shared" si="2"/>
        <v>127</v>
      </c>
      <c r="R10" s="56">
        <v>83</v>
      </c>
      <c r="S10" s="56">
        <v>45</v>
      </c>
      <c r="T10" s="57">
        <v>1</v>
      </c>
      <c r="U10" s="52">
        <f t="shared" si="3"/>
        <v>128</v>
      </c>
      <c r="V10" s="58">
        <f t="shared" si="4"/>
        <v>359</v>
      </c>
      <c r="W10" s="59">
        <f t="shared" si="5"/>
        <v>201</v>
      </c>
      <c r="X10" s="60">
        <f t="shared" si="6"/>
        <v>2</v>
      </c>
      <c r="Y10" s="53">
        <f t="shared" si="7"/>
        <v>560</v>
      </c>
      <c r="Z10" s="51"/>
    </row>
    <row r="11" spans="1:25" ht="18" customHeight="1" thickBot="1">
      <c r="A11" s="51"/>
      <c r="B11" s="69" t="s">
        <v>54</v>
      </c>
      <c r="C11" s="68" t="s">
        <v>108</v>
      </c>
      <c r="D11" s="84" t="s">
        <v>40</v>
      </c>
      <c r="E11" s="54">
        <v>21023</v>
      </c>
      <c r="F11" s="55">
        <v>94</v>
      </c>
      <c r="G11" s="56">
        <v>43</v>
      </c>
      <c r="H11" s="57">
        <v>1</v>
      </c>
      <c r="I11" s="52">
        <f t="shared" si="0"/>
        <v>137</v>
      </c>
      <c r="J11" s="56">
        <v>90</v>
      </c>
      <c r="K11" s="56">
        <v>51</v>
      </c>
      <c r="L11" s="57">
        <v>0</v>
      </c>
      <c r="M11" s="52">
        <f t="shared" si="1"/>
        <v>141</v>
      </c>
      <c r="N11" s="56">
        <v>99</v>
      </c>
      <c r="O11" s="56">
        <v>44</v>
      </c>
      <c r="P11" s="57">
        <v>1</v>
      </c>
      <c r="Q11" s="52">
        <f t="shared" si="2"/>
        <v>143</v>
      </c>
      <c r="R11" s="56">
        <v>87</v>
      </c>
      <c r="S11" s="56">
        <v>52</v>
      </c>
      <c r="T11" s="57">
        <v>1</v>
      </c>
      <c r="U11" s="52">
        <f t="shared" si="3"/>
        <v>139</v>
      </c>
      <c r="V11" s="58">
        <f t="shared" si="4"/>
        <v>370</v>
      </c>
      <c r="W11" s="59">
        <f t="shared" si="5"/>
        <v>190</v>
      </c>
      <c r="X11" s="60">
        <f t="shared" si="6"/>
        <v>3</v>
      </c>
      <c r="Y11" s="53">
        <f t="shared" si="7"/>
        <v>560</v>
      </c>
    </row>
    <row r="12" spans="1:25" ht="18" customHeight="1" thickBot="1">
      <c r="A12" s="51"/>
      <c r="B12" s="69" t="s">
        <v>55</v>
      </c>
      <c r="C12" s="87" t="s">
        <v>102</v>
      </c>
      <c r="D12" s="88" t="s">
        <v>65</v>
      </c>
      <c r="E12" s="54">
        <v>22401</v>
      </c>
      <c r="F12" s="55">
        <v>90</v>
      </c>
      <c r="G12" s="56">
        <v>54</v>
      </c>
      <c r="H12" s="57">
        <v>2</v>
      </c>
      <c r="I12" s="52">
        <f t="shared" si="0"/>
        <v>144</v>
      </c>
      <c r="J12" s="56">
        <v>94</v>
      </c>
      <c r="K12" s="56">
        <v>27</v>
      </c>
      <c r="L12" s="57">
        <v>4</v>
      </c>
      <c r="M12" s="52">
        <f t="shared" si="1"/>
        <v>121</v>
      </c>
      <c r="N12" s="56">
        <v>94</v>
      </c>
      <c r="O12" s="56">
        <v>42</v>
      </c>
      <c r="P12" s="57">
        <v>2</v>
      </c>
      <c r="Q12" s="52">
        <f t="shared" si="2"/>
        <v>136</v>
      </c>
      <c r="R12" s="56">
        <v>97</v>
      </c>
      <c r="S12" s="56">
        <v>53</v>
      </c>
      <c r="T12" s="57">
        <v>2</v>
      </c>
      <c r="U12" s="52">
        <f t="shared" si="3"/>
        <v>150</v>
      </c>
      <c r="V12" s="58">
        <f t="shared" si="4"/>
        <v>375</v>
      </c>
      <c r="W12" s="59">
        <f t="shared" si="5"/>
        <v>176</v>
      </c>
      <c r="X12" s="60">
        <f t="shared" si="6"/>
        <v>10</v>
      </c>
      <c r="Y12" s="53">
        <f t="shared" si="7"/>
        <v>551</v>
      </c>
    </row>
    <row r="13" spans="1:25" ht="18" customHeight="1" thickBot="1">
      <c r="A13" s="51"/>
      <c r="B13" s="69" t="s">
        <v>56</v>
      </c>
      <c r="C13" s="68" t="s">
        <v>101</v>
      </c>
      <c r="D13" s="84" t="s">
        <v>65</v>
      </c>
      <c r="E13" s="54">
        <v>19298</v>
      </c>
      <c r="F13" s="55">
        <v>92</v>
      </c>
      <c r="G13" s="56">
        <v>35</v>
      </c>
      <c r="H13" s="57">
        <v>2</v>
      </c>
      <c r="I13" s="52">
        <f t="shared" si="0"/>
        <v>127</v>
      </c>
      <c r="J13" s="56">
        <v>94</v>
      </c>
      <c r="K13" s="56">
        <v>36</v>
      </c>
      <c r="L13" s="57">
        <v>3</v>
      </c>
      <c r="M13" s="52">
        <f t="shared" si="1"/>
        <v>130</v>
      </c>
      <c r="N13" s="56">
        <v>86</v>
      </c>
      <c r="O13" s="56">
        <v>53</v>
      </c>
      <c r="P13" s="57">
        <v>0</v>
      </c>
      <c r="Q13" s="52">
        <f t="shared" si="2"/>
        <v>139</v>
      </c>
      <c r="R13" s="56">
        <v>100</v>
      </c>
      <c r="S13" s="56">
        <v>44</v>
      </c>
      <c r="T13" s="57">
        <v>4</v>
      </c>
      <c r="U13" s="52">
        <f t="shared" si="3"/>
        <v>144</v>
      </c>
      <c r="V13" s="58">
        <f t="shared" si="4"/>
        <v>372</v>
      </c>
      <c r="W13" s="59">
        <f t="shared" si="5"/>
        <v>168</v>
      </c>
      <c r="X13" s="60">
        <f t="shared" si="6"/>
        <v>9</v>
      </c>
      <c r="Y13" s="53">
        <f t="shared" si="7"/>
        <v>540</v>
      </c>
    </row>
    <row r="14" spans="1:25" ht="18" customHeight="1" thickBot="1">
      <c r="A14" s="51"/>
      <c r="B14" s="69" t="s">
        <v>57</v>
      </c>
      <c r="C14" s="87" t="s">
        <v>115</v>
      </c>
      <c r="D14" s="88" t="s">
        <v>37</v>
      </c>
      <c r="E14" s="54">
        <v>21043</v>
      </c>
      <c r="F14" s="55">
        <v>98</v>
      </c>
      <c r="G14" s="56">
        <v>52</v>
      </c>
      <c r="H14" s="57">
        <v>0</v>
      </c>
      <c r="I14" s="52">
        <f t="shared" si="0"/>
        <v>150</v>
      </c>
      <c r="J14" s="56">
        <v>83</v>
      </c>
      <c r="K14" s="56">
        <v>29</v>
      </c>
      <c r="L14" s="57">
        <v>3</v>
      </c>
      <c r="M14" s="52">
        <f t="shared" si="1"/>
        <v>112</v>
      </c>
      <c r="N14" s="56">
        <v>93</v>
      </c>
      <c r="O14" s="56">
        <v>54</v>
      </c>
      <c r="P14" s="57">
        <v>2</v>
      </c>
      <c r="Q14" s="52">
        <f t="shared" si="2"/>
        <v>147</v>
      </c>
      <c r="R14" s="56">
        <v>98</v>
      </c>
      <c r="S14" s="56">
        <v>32</v>
      </c>
      <c r="T14" s="57">
        <v>2</v>
      </c>
      <c r="U14" s="52">
        <f t="shared" si="3"/>
        <v>130</v>
      </c>
      <c r="V14" s="58">
        <f t="shared" si="4"/>
        <v>372</v>
      </c>
      <c r="W14" s="59">
        <f t="shared" si="5"/>
        <v>167</v>
      </c>
      <c r="X14" s="60">
        <f t="shared" si="6"/>
        <v>7</v>
      </c>
      <c r="Y14" s="53">
        <f t="shared" si="7"/>
        <v>539</v>
      </c>
    </row>
    <row r="15" spans="1:25" ht="18" customHeight="1" thickBot="1">
      <c r="A15" s="51"/>
      <c r="B15" s="69" t="s">
        <v>58</v>
      </c>
      <c r="C15" s="68" t="s">
        <v>116</v>
      </c>
      <c r="D15" s="84" t="s">
        <v>38</v>
      </c>
      <c r="E15" s="54">
        <v>21536</v>
      </c>
      <c r="F15" s="55">
        <v>95</v>
      </c>
      <c r="G15" s="56">
        <v>43</v>
      </c>
      <c r="H15" s="57">
        <v>1</v>
      </c>
      <c r="I15" s="52">
        <f t="shared" si="0"/>
        <v>138</v>
      </c>
      <c r="J15" s="56">
        <v>94</v>
      </c>
      <c r="K15" s="56">
        <v>50</v>
      </c>
      <c r="L15" s="57">
        <v>0</v>
      </c>
      <c r="M15" s="52">
        <f t="shared" si="1"/>
        <v>144</v>
      </c>
      <c r="N15" s="56">
        <v>82</v>
      </c>
      <c r="O15" s="56">
        <v>44</v>
      </c>
      <c r="P15" s="57">
        <v>1</v>
      </c>
      <c r="Q15" s="52">
        <f t="shared" si="2"/>
        <v>126</v>
      </c>
      <c r="R15" s="56">
        <v>85</v>
      </c>
      <c r="S15" s="56">
        <v>43</v>
      </c>
      <c r="T15" s="57">
        <v>2</v>
      </c>
      <c r="U15" s="52">
        <f t="shared" si="3"/>
        <v>128</v>
      </c>
      <c r="V15" s="58">
        <f t="shared" si="4"/>
        <v>356</v>
      </c>
      <c r="W15" s="59">
        <f t="shared" si="5"/>
        <v>180</v>
      </c>
      <c r="X15" s="60">
        <f t="shared" si="6"/>
        <v>4</v>
      </c>
      <c r="Y15" s="53">
        <f t="shared" si="7"/>
        <v>536</v>
      </c>
    </row>
    <row r="16" spans="1:25" ht="18" customHeight="1" thickBot="1">
      <c r="A16" s="51"/>
      <c r="B16" s="69" t="s">
        <v>74</v>
      </c>
      <c r="C16" s="87" t="s">
        <v>109</v>
      </c>
      <c r="D16" s="88" t="s">
        <v>40</v>
      </c>
      <c r="E16" s="54">
        <v>20030</v>
      </c>
      <c r="F16" s="55">
        <v>90</v>
      </c>
      <c r="G16" s="56">
        <v>43</v>
      </c>
      <c r="H16" s="57">
        <v>3</v>
      </c>
      <c r="I16" s="52">
        <f t="shared" si="0"/>
        <v>133</v>
      </c>
      <c r="J16" s="56">
        <v>89</v>
      </c>
      <c r="K16" s="56">
        <v>34</v>
      </c>
      <c r="L16" s="57">
        <v>3</v>
      </c>
      <c r="M16" s="52">
        <f t="shared" si="1"/>
        <v>123</v>
      </c>
      <c r="N16" s="56">
        <v>90</v>
      </c>
      <c r="O16" s="56">
        <v>62</v>
      </c>
      <c r="P16" s="57">
        <v>0</v>
      </c>
      <c r="Q16" s="52">
        <f t="shared" si="2"/>
        <v>152</v>
      </c>
      <c r="R16" s="56">
        <v>93</v>
      </c>
      <c r="S16" s="56">
        <v>33</v>
      </c>
      <c r="T16" s="57">
        <v>3</v>
      </c>
      <c r="U16" s="52">
        <f t="shared" si="3"/>
        <v>126</v>
      </c>
      <c r="V16" s="58">
        <f t="shared" si="4"/>
        <v>362</v>
      </c>
      <c r="W16" s="59">
        <f t="shared" si="5"/>
        <v>172</v>
      </c>
      <c r="X16" s="60">
        <f t="shared" si="6"/>
        <v>9</v>
      </c>
      <c r="Y16" s="53">
        <f t="shared" si="7"/>
        <v>534</v>
      </c>
    </row>
    <row r="17" spans="1:25" ht="18" customHeight="1" thickBot="1">
      <c r="A17" s="51"/>
      <c r="B17" s="69" t="s">
        <v>75</v>
      </c>
      <c r="C17" s="87" t="s">
        <v>107</v>
      </c>
      <c r="D17" s="88" t="s">
        <v>40</v>
      </c>
      <c r="E17" s="54">
        <v>19487</v>
      </c>
      <c r="F17" s="55">
        <v>95</v>
      </c>
      <c r="G17" s="56">
        <v>42</v>
      </c>
      <c r="H17" s="57">
        <v>2</v>
      </c>
      <c r="I17" s="52">
        <f t="shared" si="0"/>
        <v>137</v>
      </c>
      <c r="J17" s="56">
        <v>94</v>
      </c>
      <c r="K17" s="56">
        <v>44</v>
      </c>
      <c r="L17" s="57">
        <v>2</v>
      </c>
      <c r="M17" s="52">
        <f t="shared" si="1"/>
        <v>138</v>
      </c>
      <c r="N17" s="56">
        <v>85</v>
      </c>
      <c r="O17" s="56">
        <v>48</v>
      </c>
      <c r="P17" s="57">
        <v>1</v>
      </c>
      <c r="Q17" s="52">
        <f t="shared" si="2"/>
        <v>133</v>
      </c>
      <c r="R17" s="56">
        <v>81</v>
      </c>
      <c r="S17" s="56">
        <v>42</v>
      </c>
      <c r="T17" s="57">
        <v>1</v>
      </c>
      <c r="U17" s="52">
        <f t="shared" si="3"/>
        <v>123</v>
      </c>
      <c r="V17" s="58">
        <f t="shared" si="4"/>
        <v>355</v>
      </c>
      <c r="W17" s="59">
        <f t="shared" si="5"/>
        <v>176</v>
      </c>
      <c r="X17" s="60">
        <f t="shared" si="6"/>
        <v>6</v>
      </c>
      <c r="Y17" s="53">
        <f t="shared" si="7"/>
        <v>531</v>
      </c>
    </row>
    <row r="18" spans="1:25" ht="18" customHeight="1" thickBot="1">
      <c r="A18" s="51"/>
      <c r="B18" s="69" t="s">
        <v>76</v>
      </c>
      <c r="C18" s="87" t="s">
        <v>114</v>
      </c>
      <c r="D18" s="88" t="s">
        <v>37</v>
      </c>
      <c r="E18" s="54">
        <v>20526</v>
      </c>
      <c r="F18" s="55">
        <v>90</v>
      </c>
      <c r="G18" s="56">
        <v>40</v>
      </c>
      <c r="H18" s="57">
        <v>2</v>
      </c>
      <c r="I18" s="52">
        <f t="shared" si="0"/>
        <v>130</v>
      </c>
      <c r="J18" s="56">
        <v>86</v>
      </c>
      <c r="K18" s="56">
        <v>43</v>
      </c>
      <c r="L18" s="57">
        <v>0</v>
      </c>
      <c r="M18" s="52">
        <f t="shared" si="1"/>
        <v>129</v>
      </c>
      <c r="N18" s="56">
        <v>95</v>
      </c>
      <c r="O18" s="56">
        <v>34</v>
      </c>
      <c r="P18" s="57">
        <v>2</v>
      </c>
      <c r="Q18" s="52">
        <f t="shared" si="2"/>
        <v>129</v>
      </c>
      <c r="R18" s="56">
        <v>94</v>
      </c>
      <c r="S18" s="56">
        <v>42</v>
      </c>
      <c r="T18" s="57">
        <v>0</v>
      </c>
      <c r="U18" s="52">
        <f t="shared" si="3"/>
        <v>136</v>
      </c>
      <c r="V18" s="58">
        <f t="shared" si="4"/>
        <v>365</v>
      </c>
      <c r="W18" s="59">
        <f t="shared" si="5"/>
        <v>159</v>
      </c>
      <c r="X18" s="60">
        <f t="shared" si="6"/>
        <v>4</v>
      </c>
      <c r="Y18" s="53">
        <f t="shared" si="7"/>
        <v>524</v>
      </c>
    </row>
    <row r="19" spans="1:25" ht="18" customHeight="1" thickBot="1">
      <c r="A19" s="51"/>
      <c r="B19" s="69" t="s">
        <v>77</v>
      </c>
      <c r="C19" s="68" t="s">
        <v>111</v>
      </c>
      <c r="D19" s="84" t="s">
        <v>39</v>
      </c>
      <c r="E19" s="54">
        <v>20858</v>
      </c>
      <c r="F19" s="55">
        <v>86</v>
      </c>
      <c r="G19" s="56">
        <v>34</v>
      </c>
      <c r="H19" s="57">
        <v>2</v>
      </c>
      <c r="I19" s="52">
        <f t="shared" si="0"/>
        <v>120</v>
      </c>
      <c r="J19" s="56">
        <v>106</v>
      </c>
      <c r="K19" s="56">
        <v>44</v>
      </c>
      <c r="L19" s="57">
        <v>2</v>
      </c>
      <c r="M19" s="52">
        <f t="shared" si="1"/>
        <v>150</v>
      </c>
      <c r="N19" s="56">
        <v>90</v>
      </c>
      <c r="O19" s="56">
        <v>35</v>
      </c>
      <c r="P19" s="57">
        <v>3</v>
      </c>
      <c r="Q19" s="52">
        <f t="shared" si="2"/>
        <v>125</v>
      </c>
      <c r="R19" s="56">
        <v>84</v>
      </c>
      <c r="S19" s="56">
        <v>42</v>
      </c>
      <c r="T19" s="57">
        <v>2</v>
      </c>
      <c r="U19" s="52">
        <f t="shared" si="3"/>
        <v>126</v>
      </c>
      <c r="V19" s="58">
        <f t="shared" si="4"/>
        <v>366</v>
      </c>
      <c r="W19" s="59">
        <f t="shared" si="5"/>
        <v>155</v>
      </c>
      <c r="X19" s="60">
        <f t="shared" si="6"/>
        <v>9</v>
      </c>
      <c r="Y19" s="53">
        <f t="shared" si="7"/>
        <v>521</v>
      </c>
    </row>
    <row r="20" spans="2:25" ht="18" customHeight="1" thickBot="1">
      <c r="B20" s="69" t="s">
        <v>78</v>
      </c>
      <c r="C20" s="68" t="s">
        <v>118</v>
      </c>
      <c r="D20" s="84" t="s">
        <v>38</v>
      </c>
      <c r="E20" s="54">
        <v>21100</v>
      </c>
      <c r="F20" s="55">
        <v>87</v>
      </c>
      <c r="G20" s="56">
        <v>41</v>
      </c>
      <c r="H20" s="57">
        <v>2</v>
      </c>
      <c r="I20" s="52">
        <f t="shared" si="0"/>
        <v>128</v>
      </c>
      <c r="J20" s="56">
        <v>89</v>
      </c>
      <c r="K20" s="56">
        <v>57</v>
      </c>
      <c r="L20" s="57">
        <v>2</v>
      </c>
      <c r="M20" s="52">
        <f t="shared" si="1"/>
        <v>146</v>
      </c>
      <c r="N20" s="56">
        <v>82</v>
      </c>
      <c r="O20" s="56">
        <v>23</v>
      </c>
      <c r="P20" s="57">
        <v>5</v>
      </c>
      <c r="Q20" s="52">
        <f t="shared" si="2"/>
        <v>105</v>
      </c>
      <c r="R20" s="56">
        <v>85</v>
      </c>
      <c r="S20" s="56">
        <v>54</v>
      </c>
      <c r="T20" s="57">
        <v>0</v>
      </c>
      <c r="U20" s="52">
        <f t="shared" si="3"/>
        <v>139</v>
      </c>
      <c r="V20" s="58">
        <f t="shared" si="4"/>
        <v>343</v>
      </c>
      <c r="W20" s="59">
        <f t="shared" si="5"/>
        <v>175</v>
      </c>
      <c r="X20" s="60">
        <f t="shared" si="6"/>
        <v>9</v>
      </c>
      <c r="Y20" s="53">
        <f t="shared" si="7"/>
        <v>518</v>
      </c>
    </row>
    <row r="21" spans="2:25" ht="18" customHeight="1" thickBot="1">
      <c r="B21" s="69" t="s">
        <v>79</v>
      </c>
      <c r="C21" s="87" t="s">
        <v>124</v>
      </c>
      <c r="D21" s="88" t="s">
        <v>42</v>
      </c>
      <c r="E21" s="54">
        <v>20987</v>
      </c>
      <c r="F21" s="55">
        <v>100</v>
      </c>
      <c r="G21" s="56">
        <v>44</v>
      </c>
      <c r="H21" s="57">
        <v>2</v>
      </c>
      <c r="I21" s="52">
        <f t="shared" si="0"/>
        <v>144</v>
      </c>
      <c r="J21" s="56">
        <v>84</v>
      </c>
      <c r="K21" s="56">
        <v>35</v>
      </c>
      <c r="L21" s="57">
        <v>1</v>
      </c>
      <c r="M21" s="52">
        <f t="shared" si="1"/>
        <v>119</v>
      </c>
      <c r="N21" s="56">
        <v>89</v>
      </c>
      <c r="O21" s="56">
        <v>44</v>
      </c>
      <c r="P21" s="57">
        <v>0</v>
      </c>
      <c r="Q21" s="52">
        <f t="shared" si="2"/>
        <v>133</v>
      </c>
      <c r="R21" s="56">
        <v>90</v>
      </c>
      <c r="S21" s="56">
        <v>32</v>
      </c>
      <c r="T21" s="57">
        <v>1</v>
      </c>
      <c r="U21" s="52">
        <f t="shared" si="3"/>
        <v>122</v>
      </c>
      <c r="V21" s="58">
        <f t="shared" si="4"/>
        <v>363</v>
      </c>
      <c r="W21" s="59">
        <f t="shared" si="5"/>
        <v>155</v>
      </c>
      <c r="X21" s="60">
        <f t="shared" si="6"/>
        <v>4</v>
      </c>
      <c r="Y21" s="53">
        <f t="shared" si="7"/>
        <v>518</v>
      </c>
    </row>
    <row r="22" spans="2:25" ht="18" customHeight="1" thickBot="1">
      <c r="B22" s="69" t="s">
        <v>80</v>
      </c>
      <c r="C22" s="68" t="s">
        <v>100</v>
      </c>
      <c r="D22" s="84" t="s">
        <v>66</v>
      </c>
      <c r="E22" s="54">
        <v>19524</v>
      </c>
      <c r="F22" s="55">
        <v>84</v>
      </c>
      <c r="G22" s="56">
        <v>43</v>
      </c>
      <c r="H22" s="57">
        <v>3</v>
      </c>
      <c r="I22" s="52">
        <f t="shared" si="0"/>
        <v>127</v>
      </c>
      <c r="J22" s="56">
        <v>95</v>
      </c>
      <c r="K22" s="56">
        <v>35</v>
      </c>
      <c r="L22" s="57">
        <v>3</v>
      </c>
      <c r="M22" s="52">
        <f t="shared" si="1"/>
        <v>130</v>
      </c>
      <c r="N22" s="56">
        <v>101</v>
      </c>
      <c r="O22" s="56">
        <v>35</v>
      </c>
      <c r="P22" s="57">
        <v>3</v>
      </c>
      <c r="Q22" s="52">
        <f t="shared" si="2"/>
        <v>136</v>
      </c>
      <c r="R22" s="56">
        <v>98</v>
      </c>
      <c r="S22" s="56">
        <v>27</v>
      </c>
      <c r="T22" s="57">
        <v>5</v>
      </c>
      <c r="U22" s="52">
        <f t="shared" si="3"/>
        <v>125</v>
      </c>
      <c r="V22" s="58">
        <f t="shared" si="4"/>
        <v>378</v>
      </c>
      <c r="W22" s="59">
        <f t="shared" si="5"/>
        <v>140</v>
      </c>
      <c r="X22" s="60">
        <f t="shared" si="6"/>
        <v>14</v>
      </c>
      <c r="Y22" s="53">
        <f t="shared" si="7"/>
        <v>518</v>
      </c>
    </row>
    <row r="23" spans="2:25" ht="18" customHeight="1" thickBot="1">
      <c r="B23" s="69" t="s">
        <v>81</v>
      </c>
      <c r="C23" s="87" t="s">
        <v>122</v>
      </c>
      <c r="D23" s="88" t="s">
        <v>42</v>
      </c>
      <c r="E23" s="54">
        <v>21254</v>
      </c>
      <c r="F23" s="55">
        <v>81</v>
      </c>
      <c r="G23" s="56">
        <v>35</v>
      </c>
      <c r="H23" s="57">
        <v>3</v>
      </c>
      <c r="I23" s="52">
        <f t="shared" si="0"/>
        <v>116</v>
      </c>
      <c r="J23" s="56">
        <v>102</v>
      </c>
      <c r="K23" s="56">
        <v>48</v>
      </c>
      <c r="L23" s="57">
        <v>0</v>
      </c>
      <c r="M23" s="52">
        <f t="shared" si="1"/>
        <v>150</v>
      </c>
      <c r="N23" s="56">
        <v>85</v>
      </c>
      <c r="O23" s="56">
        <v>39</v>
      </c>
      <c r="P23" s="57">
        <v>3</v>
      </c>
      <c r="Q23" s="52">
        <f t="shared" si="2"/>
        <v>124</v>
      </c>
      <c r="R23" s="56">
        <v>82</v>
      </c>
      <c r="S23" s="56">
        <v>43</v>
      </c>
      <c r="T23" s="57">
        <v>1</v>
      </c>
      <c r="U23" s="52">
        <f t="shared" si="3"/>
        <v>125</v>
      </c>
      <c r="V23" s="58">
        <f t="shared" si="4"/>
        <v>350</v>
      </c>
      <c r="W23" s="59">
        <f t="shared" si="5"/>
        <v>165</v>
      </c>
      <c r="X23" s="60">
        <f t="shared" si="6"/>
        <v>7</v>
      </c>
      <c r="Y23" s="53">
        <f t="shared" si="7"/>
        <v>515</v>
      </c>
    </row>
    <row r="24" spans="2:25" ht="18" customHeight="1" thickBot="1">
      <c r="B24" s="69" t="s">
        <v>82</v>
      </c>
      <c r="C24" s="87" t="s">
        <v>105</v>
      </c>
      <c r="D24" s="88" t="s">
        <v>36</v>
      </c>
      <c r="E24" s="54">
        <v>20960</v>
      </c>
      <c r="F24" s="55">
        <v>94</v>
      </c>
      <c r="G24" s="56">
        <v>43</v>
      </c>
      <c r="H24" s="57">
        <v>0</v>
      </c>
      <c r="I24" s="52">
        <f t="shared" si="0"/>
        <v>137</v>
      </c>
      <c r="J24" s="56">
        <v>88</v>
      </c>
      <c r="K24" s="56">
        <v>35</v>
      </c>
      <c r="L24" s="57">
        <v>2</v>
      </c>
      <c r="M24" s="52">
        <f t="shared" si="1"/>
        <v>123</v>
      </c>
      <c r="N24" s="56">
        <v>90</v>
      </c>
      <c r="O24" s="56">
        <v>52</v>
      </c>
      <c r="P24" s="57">
        <v>1</v>
      </c>
      <c r="Q24" s="52">
        <f t="shared" si="2"/>
        <v>142</v>
      </c>
      <c r="R24" s="56">
        <v>77</v>
      </c>
      <c r="S24" s="56">
        <v>35</v>
      </c>
      <c r="T24" s="57">
        <v>3</v>
      </c>
      <c r="U24" s="52">
        <f t="shared" si="3"/>
        <v>112</v>
      </c>
      <c r="V24" s="58">
        <f t="shared" si="4"/>
        <v>349</v>
      </c>
      <c r="W24" s="59">
        <f t="shared" si="5"/>
        <v>165</v>
      </c>
      <c r="X24" s="60">
        <f t="shared" si="6"/>
        <v>6</v>
      </c>
      <c r="Y24" s="53">
        <f t="shared" si="7"/>
        <v>514</v>
      </c>
    </row>
    <row r="25" spans="2:25" ht="18" customHeight="1" thickBot="1">
      <c r="B25" s="69" t="s">
        <v>83</v>
      </c>
      <c r="C25" s="86" t="s">
        <v>120</v>
      </c>
      <c r="D25" s="84" t="s">
        <v>41</v>
      </c>
      <c r="E25" s="80">
        <v>20432</v>
      </c>
      <c r="F25" s="81">
        <v>93</v>
      </c>
      <c r="G25" s="82">
        <v>33</v>
      </c>
      <c r="H25" s="83">
        <v>0</v>
      </c>
      <c r="I25" s="52">
        <f t="shared" si="0"/>
        <v>126</v>
      </c>
      <c r="J25" s="56">
        <v>91</v>
      </c>
      <c r="K25" s="56">
        <v>39</v>
      </c>
      <c r="L25" s="57">
        <v>1</v>
      </c>
      <c r="M25" s="52">
        <f t="shared" si="1"/>
        <v>130</v>
      </c>
      <c r="N25" s="56">
        <v>84</v>
      </c>
      <c r="O25" s="56">
        <v>41</v>
      </c>
      <c r="P25" s="57">
        <v>0</v>
      </c>
      <c r="Q25" s="52">
        <f t="shared" si="2"/>
        <v>125</v>
      </c>
      <c r="R25" s="56">
        <v>91</v>
      </c>
      <c r="S25" s="56">
        <v>41</v>
      </c>
      <c r="T25" s="57">
        <v>0</v>
      </c>
      <c r="U25" s="52">
        <f t="shared" si="3"/>
        <v>132</v>
      </c>
      <c r="V25" s="58">
        <f t="shared" si="4"/>
        <v>359</v>
      </c>
      <c r="W25" s="59">
        <f t="shared" si="5"/>
        <v>154</v>
      </c>
      <c r="X25" s="60">
        <f t="shared" si="6"/>
        <v>1</v>
      </c>
      <c r="Y25" s="53">
        <f t="shared" si="7"/>
        <v>513</v>
      </c>
    </row>
    <row r="26" spans="2:25" ht="18" customHeight="1" thickBot="1">
      <c r="B26" s="69" t="s">
        <v>85</v>
      </c>
      <c r="C26" s="86" t="s">
        <v>123</v>
      </c>
      <c r="D26" s="84" t="s">
        <v>42</v>
      </c>
      <c r="E26" s="80">
        <v>19937</v>
      </c>
      <c r="F26" s="81">
        <v>85</v>
      </c>
      <c r="G26" s="82">
        <v>45</v>
      </c>
      <c r="H26" s="83">
        <v>2</v>
      </c>
      <c r="I26" s="52">
        <f t="shared" si="0"/>
        <v>130</v>
      </c>
      <c r="J26" s="56">
        <v>88</v>
      </c>
      <c r="K26" s="56">
        <v>51</v>
      </c>
      <c r="L26" s="57">
        <v>1</v>
      </c>
      <c r="M26" s="52">
        <f t="shared" si="1"/>
        <v>139</v>
      </c>
      <c r="N26" s="56">
        <v>93</v>
      </c>
      <c r="O26" s="56">
        <v>27</v>
      </c>
      <c r="P26" s="57">
        <v>5</v>
      </c>
      <c r="Q26" s="52">
        <f t="shared" si="2"/>
        <v>120</v>
      </c>
      <c r="R26" s="56">
        <v>88</v>
      </c>
      <c r="S26" s="56">
        <v>34</v>
      </c>
      <c r="T26" s="57">
        <v>2</v>
      </c>
      <c r="U26" s="52">
        <f t="shared" si="3"/>
        <v>122</v>
      </c>
      <c r="V26" s="58">
        <f t="shared" si="4"/>
        <v>354</v>
      </c>
      <c r="W26" s="59">
        <f t="shared" si="5"/>
        <v>157</v>
      </c>
      <c r="X26" s="60">
        <f t="shared" si="6"/>
        <v>10</v>
      </c>
      <c r="Y26" s="53">
        <f t="shared" si="7"/>
        <v>511</v>
      </c>
    </row>
    <row r="27" spans="2:25" ht="18" customHeight="1" thickBot="1">
      <c r="B27" s="69" t="s">
        <v>84</v>
      </c>
      <c r="C27" s="86" t="s">
        <v>98</v>
      </c>
      <c r="D27" s="84" t="s">
        <v>66</v>
      </c>
      <c r="E27" s="80">
        <v>18119</v>
      </c>
      <c r="F27" s="81">
        <v>83</v>
      </c>
      <c r="G27" s="82">
        <v>31</v>
      </c>
      <c r="H27" s="83">
        <v>3</v>
      </c>
      <c r="I27" s="52">
        <f t="shared" si="0"/>
        <v>114</v>
      </c>
      <c r="J27" s="56">
        <v>85</v>
      </c>
      <c r="K27" s="56">
        <v>52</v>
      </c>
      <c r="L27" s="57">
        <v>2</v>
      </c>
      <c r="M27" s="52">
        <f t="shared" si="1"/>
        <v>137</v>
      </c>
      <c r="N27" s="56">
        <v>94</v>
      </c>
      <c r="O27" s="56">
        <v>53</v>
      </c>
      <c r="P27" s="57">
        <v>1</v>
      </c>
      <c r="Q27" s="52">
        <f t="shared" si="2"/>
        <v>147</v>
      </c>
      <c r="R27" s="56">
        <v>73</v>
      </c>
      <c r="S27" s="56">
        <v>35</v>
      </c>
      <c r="T27" s="57">
        <v>2</v>
      </c>
      <c r="U27" s="52">
        <f t="shared" si="3"/>
        <v>108</v>
      </c>
      <c r="V27" s="58">
        <f t="shared" si="4"/>
        <v>335</v>
      </c>
      <c r="W27" s="59">
        <f t="shared" si="5"/>
        <v>171</v>
      </c>
      <c r="X27" s="60">
        <f t="shared" si="6"/>
        <v>8</v>
      </c>
      <c r="Y27" s="53">
        <f t="shared" si="7"/>
        <v>506</v>
      </c>
    </row>
    <row r="28" spans="2:25" ht="18" customHeight="1" thickBot="1">
      <c r="B28" s="69" t="s">
        <v>86</v>
      </c>
      <c r="C28" s="89" t="s">
        <v>110</v>
      </c>
      <c r="D28" s="88" t="s">
        <v>39</v>
      </c>
      <c r="E28" s="80">
        <v>19632</v>
      </c>
      <c r="F28" s="81">
        <v>89</v>
      </c>
      <c r="G28" s="82">
        <v>35</v>
      </c>
      <c r="H28" s="83">
        <v>4</v>
      </c>
      <c r="I28" s="52">
        <f t="shared" si="0"/>
        <v>124</v>
      </c>
      <c r="J28" s="56">
        <v>85</v>
      </c>
      <c r="K28" s="56">
        <v>44</v>
      </c>
      <c r="L28" s="57">
        <v>0</v>
      </c>
      <c r="M28" s="52">
        <f t="shared" si="1"/>
        <v>129</v>
      </c>
      <c r="N28" s="56">
        <v>82</v>
      </c>
      <c r="O28" s="56">
        <v>51</v>
      </c>
      <c r="P28" s="57">
        <v>0</v>
      </c>
      <c r="Q28" s="52">
        <f t="shared" si="2"/>
        <v>133</v>
      </c>
      <c r="R28" s="56">
        <v>94</v>
      </c>
      <c r="S28" s="56">
        <v>25</v>
      </c>
      <c r="T28" s="57">
        <v>2</v>
      </c>
      <c r="U28" s="52">
        <f t="shared" si="3"/>
        <v>119</v>
      </c>
      <c r="V28" s="58">
        <f t="shared" si="4"/>
        <v>350</v>
      </c>
      <c r="W28" s="59">
        <f t="shared" si="5"/>
        <v>155</v>
      </c>
      <c r="X28" s="60">
        <f t="shared" si="6"/>
        <v>6</v>
      </c>
      <c r="Y28" s="53">
        <f t="shared" si="7"/>
        <v>505</v>
      </c>
    </row>
    <row r="29" spans="2:25" ht="18" customHeight="1" thickBot="1">
      <c r="B29" s="69" t="s">
        <v>87</v>
      </c>
      <c r="C29" s="89" t="s">
        <v>96</v>
      </c>
      <c r="D29" s="88" t="s">
        <v>35</v>
      </c>
      <c r="E29" s="80">
        <v>20883</v>
      </c>
      <c r="F29" s="81">
        <v>95</v>
      </c>
      <c r="G29" s="82">
        <v>42</v>
      </c>
      <c r="H29" s="83">
        <v>2</v>
      </c>
      <c r="I29" s="52">
        <f t="shared" si="0"/>
        <v>137</v>
      </c>
      <c r="J29" s="56">
        <v>82</v>
      </c>
      <c r="K29" s="56">
        <v>36</v>
      </c>
      <c r="L29" s="57">
        <v>4</v>
      </c>
      <c r="M29" s="52">
        <f t="shared" si="1"/>
        <v>118</v>
      </c>
      <c r="N29" s="56">
        <v>76</v>
      </c>
      <c r="O29" s="56">
        <v>48</v>
      </c>
      <c r="P29" s="57">
        <v>3</v>
      </c>
      <c r="Q29" s="52">
        <f t="shared" si="2"/>
        <v>124</v>
      </c>
      <c r="R29" s="56">
        <v>89</v>
      </c>
      <c r="S29" s="56">
        <v>36</v>
      </c>
      <c r="T29" s="57">
        <v>3</v>
      </c>
      <c r="U29" s="52">
        <f t="shared" si="3"/>
        <v>125</v>
      </c>
      <c r="V29" s="58">
        <f t="shared" si="4"/>
        <v>342</v>
      </c>
      <c r="W29" s="59">
        <f t="shared" si="5"/>
        <v>162</v>
      </c>
      <c r="X29" s="60">
        <f t="shared" si="6"/>
        <v>12</v>
      </c>
      <c r="Y29" s="53">
        <f t="shared" si="7"/>
        <v>504</v>
      </c>
    </row>
    <row r="30" spans="2:25" ht="18" customHeight="1" thickBot="1">
      <c r="B30" s="69" t="s">
        <v>88</v>
      </c>
      <c r="C30" s="86" t="s">
        <v>97</v>
      </c>
      <c r="D30" s="84" t="s">
        <v>35</v>
      </c>
      <c r="E30" s="80">
        <v>22548</v>
      </c>
      <c r="F30" s="81">
        <v>88</v>
      </c>
      <c r="G30" s="82">
        <v>43</v>
      </c>
      <c r="H30" s="83">
        <v>1</v>
      </c>
      <c r="I30" s="52">
        <f t="shared" si="0"/>
        <v>131</v>
      </c>
      <c r="J30" s="56">
        <v>87</v>
      </c>
      <c r="K30" s="56">
        <v>43</v>
      </c>
      <c r="L30" s="57">
        <v>2</v>
      </c>
      <c r="M30" s="52">
        <f t="shared" si="1"/>
        <v>130</v>
      </c>
      <c r="N30" s="56">
        <v>89</v>
      </c>
      <c r="O30" s="56">
        <v>45</v>
      </c>
      <c r="P30" s="57">
        <v>1</v>
      </c>
      <c r="Q30" s="52">
        <f t="shared" si="2"/>
        <v>134</v>
      </c>
      <c r="R30" s="56">
        <v>75</v>
      </c>
      <c r="S30" s="56">
        <v>33</v>
      </c>
      <c r="T30" s="57">
        <v>3</v>
      </c>
      <c r="U30" s="52">
        <f t="shared" si="3"/>
        <v>108</v>
      </c>
      <c r="V30" s="58">
        <f t="shared" si="4"/>
        <v>339</v>
      </c>
      <c r="W30" s="59">
        <f t="shared" si="5"/>
        <v>164</v>
      </c>
      <c r="X30" s="60">
        <f t="shared" si="6"/>
        <v>7</v>
      </c>
      <c r="Y30" s="53">
        <f t="shared" si="7"/>
        <v>503</v>
      </c>
    </row>
    <row r="31" spans="2:25" ht="18" customHeight="1" thickBot="1">
      <c r="B31" s="69" t="s">
        <v>89</v>
      </c>
      <c r="C31" s="86" t="s">
        <v>113</v>
      </c>
      <c r="D31" s="84" t="s">
        <v>37</v>
      </c>
      <c r="E31" s="80">
        <v>21458</v>
      </c>
      <c r="F31" s="81">
        <v>81</v>
      </c>
      <c r="G31" s="82">
        <v>44</v>
      </c>
      <c r="H31" s="83">
        <v>2</v>
      </c>
      <c r="I31" s="52">
        <f t="shared" si="0"/>
        <v>125</v>
      </c>
      <c r="J31" s="56">
        <v>85</v>
      </c>
      <c r="K31" s="56">
        <v>32</v>
      </c>
      <c r="L31" s="57">
        <v>3</v>
      </c>
      <c r="M31" s="52">
        <f t="shared" si="1"/>
        <v>117</v>
      </c>
      <c r="N31" s="56">
        <v>89</v>
      </c>
      <c r="O31" s="56">
        <v>33</v>
      </c>
      <c r="P31" s="57">
        <v>4</v>
      </c>
      <c r="Q31" s="52">
        <f t="shared" si="2"/>
        <v>122</v>
      </c>
      <c r="R31" s="56">
        <v>81</v>
      </c>
      <c r="S31" s="56">
        <v>57</v>
      </c>
      <c r="T31" s="57">
        <v>1</v>
      </c>
      <c r="U31" s="52">
        <f t="shared" si="3"/>
        <v>138</v>
      </c>
      <c r="V31" s="58">
        <f t="shared" si="4"/>
        <v>336</v>
      </c>
      <c r="W31" s="59">
        <f t="shared" si="5"/>
        <v>166</v>
      </c>
      <c r="X31" s="60">
        <f t="shared" si="6"/>
        <v>10</v>
      </c>
      <c r="Y31" s="53">
        <f t="shared" si="7"/>
        <v>502</v>
      </c>
    </row>
    <row r="32" spans="2:25" ht="18" customHeight="1" thickBot="1">
      <c r="B32" s="69" t="s">
        <v>90</v>
      </c>
      <c r="C32" s="89" t="s">
        <v>103</v>
      </c>
      <c r="D32" s="88" t="s">
        <v>65</v>
      </c>
      <c r="E32" s="80">
        <v>21561</v>
      </c>
      <c r="F32" s="81">
        <v>94</v>
      </c>
      <c r="G32" s="82">
        <v>33</v>
      </c>
      <c r="H32" s="83">
        <v>3</v>
      </c>
      <c r="I32" s="52">
        <f t="shared" si="0"/>
        <v>127</v>
      </c>
      <c r="J32" s="56">
        <v>79</v>
      </c>
      <c r="K32" s="56">
        <v>23</v>
      </c>
      <c r="L32" s="57">
        <v>5</v>
      </c>
      <c r="M32" s="52">
        <f t="shared" si="1"/>
        <v>102</v>
      </c>
      <c r="N32" s="56">
        <v>83</v>
      </c>
      <c r="O32" s="56">
        <v>52</v>
      </c>
      <c r="P32" s="57">
        <v>0</v>
      </c>
      <c r="Q32" s="52">
        <f t="shared" si="2"/>
        <v>135</v>
      </c>
      <c r="R32" s="56">
        <v>94</v>
      </c>
      <c r="S32" s="56">
        <v>44</v>
      </c>
      <c r="T32" s="57">
        <v>2</v>
      </c>
      <c r="U32" s="52">
        <f t="shared" si="3"/>
        <v>138</v>
      </c>
      <c r="V32" s="58">
        <f t="shared" si="4"/>
        <v>350</v>
      </c>
      <c r="W32" s="59">
        <f t="shared" si="5"/>
        <v>152</v>
      </c>
      <c r="X32" s="60">
        <f t="shared" si="6"/>
        <v>10</v>
      </c>
      <c r="Y32" s="53">
        <f t="shared" si="7"/>
        <v>502</v>
      </c>
    </row>
    <row r="33" spans="2:25" ht="18" customHeight="1" thickBot="1">
      <c r="B33" s="69" t="s">
        <v>91</v>
      </c>
      <c r="C33" s="89" t="s">
        <v>117</v>
      </c>
      <c r="D33" s="88" t="s">
        <v>38</v>
      </c>
      <c r="E33" s="80">
        <v>21101</v>
      </c>
      <c r="F33" s="81">
        <v>98</v>
      </c>
      <c r="G33" s="82">
        <v>44</v>
      </c>
      <c r="H33" s="83">
        <v>2</v>
      </c>
      <c r="I33" s="52">
        <f t="shared" si="0"/>
        <v>142</v>
      </c>
      <c r="J33" s="56">
        <v>74</v>
      </c>
      <c r="K33" s="56">
        <v>44</v>
      </c>
      <c r="L33" s="57">
        <v>1</v>
      </c>
      <c r="M33" s="52">
        <f t="shared" si="1"/>
        <v>118</v>
      </c>
      <c r="N33" s="56">
        <v>82</v>
      </c>
      <c r="O33" s="56">
        <v>27</v>
      </c>
      <c r="P33" s="57">
        <v>3</v>
      </c>
      <c r="Q33" s="52">
        <f t="shared" si="2"/>
        <v>109</v>
      </c>
      <c r="R33" s="56">
        <v>86</v>
      </c>
      <c r="S33" s="56">
        <v>43</v>
      </c>
      <c r="T33" s="57">
        <v>2</v>
      </c>
      <c r="U33" s="52">
        <f t="shared" si="3"/>
        <v>129</v>
      </c>
      <c r="V33" s="58">
        <f t="shared" si="4"/>
        <v>340</v>
      </c>
      <c r="W33" s="59">
        <f t="shared" si="5"/>
        <v>158</v>
      </c>
      <c r="X33" s="60">
        <f t="shared" si="6"/>
        <v>8</v>
      </c>
      <c r="Y33" s="53">
        <f t="shared" si="7"/>
        <v>498</v>
      </c>
    </row>
    <row r="34" spans="2:25" ht="18" customHeight="1" thickBot="1">
      <c r="B34" s="69" t="s">
        <v>92</v>
      </c>
      <c r="C34" s="86" t="s">
        <v>106</v>
      </c>
      <c r="D34" s="84" t="s">
        <v>36</v>
      </c>
      <c r="E34" s="80">
        <v>21081</v>
      </c>
      <c r="F34" s="81">
        <v>88</v>
      </c>
      <c r="G34" s="82">
        <v>52</v>
      </c>
      <c r="H34" s="83">
        <v>1</v>
      </c>
      <c r="I34" s="52">
        <f t="shared" si="0"/>
        <v>140</v>
      </c>
      <c r="J34" s="56">
        <v>79</v>
      </c>
      <c r="K34" s="56">
        <v>35</v>
      </c>
      <c r="L34" s="57">
        <v>2</v>
      </c>
      <c r="M34" s="52">
        <f t="shared" si="1"/>
        <v>114</v>
      </c>
      <c r="N34" s="56">
        <v>84</v>
      </c>
      <c r="O34" s="56">
        <v>21</v>
      </c>
      <c r="P34" s="57">
        <v>6</v>
      </c>
      <c r="Q34" s="52">
        <f t="shared" si="2"/>
        <v>105</v>
      </c>
      <c r="R34" s="56">
        <v>93</v>
      </c>
      <c r="S34" s="56">
        <v>44</v>
      </c>
      <c r="T34" s="57">
        <v>0</v>
      </c>
      <c r="U34" s="52">
        <f t="shared" si="3"/>
        <v>137</v>
      </c>
      <c r="V34" s="58">
        <f t="shared" si="4"/>
        <v>344</v>
      </c>
      <c r="W34" s="59">
        <f t="shared" si="5"/>
        <v>152</v>
      </c>
      <c r="X34" s="60">
        <f t="shared" si="6"/>
        <v>9</v>
      </c>
      <c r="Y34" s="53">
        <f t="shared" si="7"/>
        <v>496</v>
      </c>
    </row>
    <row r="35" spans="2:25" ht="18" customHeight="1" thickBot="1">
      <c r="B35" s="69" t="s">
        <v>93</v>
      </c>
      <c r="C35" s="100" t="s">
        <v>121</v>
      </c>
      <c r="D35" s="101" t="s">
        <v>41</v>
      </c>
      <c r="E35" s="102">
        <v>18731</v>
      </c>
      <c r="F35" s="103">
        <v>79</v>
      </c>
      <c r="G35" s="104">
        <v>45</v>
      </c>
      <c r="H35" s="105">
        <v>0</v>
      </c>
      <c r="I35" s="52">
        <f t="shared" si="0"/>
        <v>124</v>
      </c>
      <c r="J35" s="104">
        <v>86</v>
      </c>
      <c r="K35" s="104">
        <v>26</v>
      </c>
      <c r="L35" s="105">
        <v>1</v>
      </c>
      <c r="M35" s="52">
        <f t="shared" si="1"/>
        <v>112</v>
      </c>
      <c r="N35" s="104">
        <v>80</v>
      </c>
      <c r="O35" s="104">
        <v>36</v>
      </c>
      <c r="P35" s="105">
        <v>1</v>
      </c>
      <c r="Q35" s="52">
        <f t="shared" si="2"/>
        <v>116</v>
      </c>
      <c r="R35" s="104">
        <v>80</v>
      </c>
      <c r="S35" s="104">
        <v>44</v>
      </c>
      <c r="T35" s="105">
        <v>1</v>
      </c>
      <c r="U35" s="52">
        <f t="shared" si="3"/>
        <v>124</v>
      </c>
      <c r="V35" s="106">
        <f t="shared" si="4"/>
        <v>325</v>
      </c>
      <c r="W35" s="107">
        <f t="shared" si="5"/>
        <v>151</v>
      </c>
      <c r="X35" s="108">
        <f t="shared" si="6"/>
        <v>3</v>
      </c>
      <c r="Y35" s="53">
        <f t="shared" si="7"/>
        <v>476</v>
      </c>
    </row>
    <row r="36" ht="16.5" customHeight="1"/>
  </sheetData>
  <sheetProtection/>
  <autoFilter ref="C5:Y5">
    <sortState ref="C6:Y35">
      <sortCondition descending="1" sortBy="value" ref="Y6:Y35"/>
    </sortState>
  </autoFilter>
  <mergeCells count="11">
    <mergeCell ref="V3:Y3"/>
    <mergeCell ref="B2:N2"/>
    <mergeCell ref="O2:Y2"/>
    <mergeCell ref="B3:B4"/>
    <mergeCell ref="C3:C4"/>
    <mergeCell ref="D3:D4"/>
    <mergeCell ref="E3:E4"/>
    <mergeCell ref="F3:I3"/>
    <mergeCell ref="J3:M3"/>
    <mergeCell ref="N3:Q3"/>
    <mergeCell ref="R3:U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Uživatel</cp:lastModifiedBy>
  <cp:lastPrinted>2013-03-07T15:25:07Z</cp:lastPrinted>
  <dcterms:created xsi:type="dcterms:W3CDTF">1998-10-09T20:51:51Z</dcterms:created>
  <dcterms:modified xsi:type="dcterms:W3CDTF">2013-03-17T17:45:22Z</dcterms:modified>
  <cp:category/>
  <cp:version/>
  <cp:contentType/>
  <cp:contentStatus/>
</cp:coreProperties>
</file>